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RobertJWade\Desktop\"/>
    </mc:Choice>
  </mc:AlternateContent>
  <xr:revisionPtr revIDLastSave="0" documentId="8_{215F1E79-86DC-4FBE-AE73-E3F48A0833EC}" xr6:coauthVersionLast="47" xr6:coauthVersionMax="47" xr10:uidLastSave="{00000000-0000-0000-0000-000000000000}"/>
  <bookViews>
    <workbookView xWindow="-28920" yWindow="-120" windowWidth="29040" windowHeight="15840" xr2:uid="{00000000-000D-0000-FFFF-FFFF00000000}"/>
  </bookViews>
  <sheets>
    <sheet name=" Instructions " sheetId="2" r:id="rId1"/>
    <sheet name="OASIS MAC LCATs" sheetId="1" r:id="rId2"/>
    <sheet name="Rate Calculator " sheetId="3" r:id="rId3"/>
    <sheet name="Rate Calculator  (Example)" sheetId="7" r:id="rId4"/>
    <sheet name="BLS ECI Rate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9" i="4" l="1"/>
  <c r="J7" i="7" s="1"/>
  <c r="K7" i="7"/>
  <c r="K30" i="4"/>
  <c r="Q30" i="4"/>
  <c r="Q29" i="4"/>
  <c r="Q28" i="4"/>
  <c r="J9" i="7"/>
  <c r="K9" i="7"/>
  <c r="E30" i="4"/>
  <c r="E29" i="4"/>
  <c r="E28" i="4"/>
  <c r="K8" i="7"/>
  <c r="K28" i="4"/>
  <c r="I7" i="7"/>
  <c r="B11" i="7"/>
  <c r="B20" i="7" s="1"/>
  <c r="C20" i="7" s="1"/>
  <c r="I9" i="7"/>
  <c r="J8" i="7"/>
  <c r="I8" i="7"/>
  <c r="C11" i="7" l="1"/>
  <c r="B34" i="7"/>
  <c r="C34" i="7" s="1"/>
  <c r="B12" i="7"/>
  <c r="B35" i="7" l="1"/>
  <c r="C35" i="7" s="1"/>
  <c r="C12" i="7"/>
  <c r="B21" i="7"/>
  <c r="C21" i="7" s="1"/>
  <c r="B13" i="7"/>
  <c r="B22" i="7" l="1"/>
  <c r="C22" i="7" s="1"/>
  <c r="B14" i="7"/>
  <c r="B36" i="7"/>
  <c r="C36" i="7" s="1"/>
  <c r="C13" i="7"/>
  <c r="B37" i="7" l="1"/>
  <c r="C37" i="7" s="1"/>
  <c r="C14" i="7"/>
  <c r="B23" i="7"/>
  <c r="C23" i="7" s="1"/>
  <c r="B15" i="7"/>
  <c r="B24" i="7" l="1"/>
  <c r="C24" i="7" s="1"/>
  <c r="C25" i="7" s="1"/>
  <c r="B38" i="7"/>
  <c r="C38" i="7" s="1"/>
  <c r="C39" i="7" s="1"/>
  <c r="C15" i="7"/>
  <c r="B8" i="3"/>
  <c r="K6" i="3"/>
  <c r="J6" i="3"/>
  <c r="I6" i="3"/>
  <c r="K4" i="3"/>
  <c r="J4" i="3"/>
  <c r="I4" i="3"/>
  <c r="K5" i="3"/>
  <c r="J5" i="3"/>
  <c r="I5" i="3"/>
  <c r="Q27" i="4"/>
  <c r="Q26" i="4"/>
  <c r="Q25" i="4"/>
  <c r="Q24" i="4"/>
  <c r="Q23" i="4"/>
  <c r="Q22" i="4"/>
  <c r="Q21" i="4"/>
  <c r="Q20" i="4"/>
  <c r="Q19" i="4"/>
  <c r="Q18" i="4"/>
  <c r="Q17" i="4"/>
  <c r="Q16" i="4"/>
  <c r="K27" i="4"/>
  <c r="K26" i="4"/>
  <c r="K25" i="4"/>
  <c r="K24" i="4"/>
  <c r="K23" i="4"/>
  <c r="K22" i="4"/>
  <c r="K21" i="4"/>
  <c r="K20" i="4"/>
  <c r="K19" i="4"/>
  <c r="K18" i="4"/>
  <c r="K17" i="4"/>
  <c r="K16" i="4"/>
  <c r="E17" i="4"/>
  <c r="E18" i="4"/>
  <c r="E19" i="4"/>
  <c r="E20" i="4"/>
  <c r="E21" i="4"/>
  <c r="E22" i="4"/>
  <c r="E23" i="4"/>
  <c r="E24" i="4"/>
  <c r="E25" i="4"/>
  <c r="E26" i="4"/>
  <c r="E27" i="4"/>
  <c r="E16" i="4"/>
  <c r="B9" i="3" l="1"/>
  <c r="B18" i="3" s="1"/>
  <c r="C18" i="3" s="1"/>
  <c r="B31" i="3"/>
  <c r="C8" i="3"/>
  <c r="B17" i="3"/>
  <c r="C17" i="3" s="1"/>
  <c r="B10" i="3" l="1"/>
  <c r="B32" i="3"/>
  <c r="C32" i="3" s="1"/>
  <c r="C9" i="3"/>
  <c r="B11" i="3" l="1"/>
  <c r="B33" i="3"/>
  <c r="C33" i="3" s="1"/>
  <c r="B19" i="3"/>
  <c r="C19" i="3" s="1"/>
  <c r="C10" i="3"/>
  <c r="B12" i="3" l="1"/>
  <c r="B34" i="3"/>
  <c r="C34" i="3" s="1"/>
  <c r="B20" i="3"/>
  <c r="C20" i="3" s="1"/>
  <c r="C11" i="3"/>
  <c r="B21" i="3" l="1"/>
  <c r="C21" i="3" s="1"/>
  <c r="C22" i="3" s="1"/>
  <c r="B35" i="3"/>
  <c r="C35" i="3" s="1"/>
  <c r="C12" i="3"/>
  <c r="C31" i="3"/>
  <c r="C36" i="3" l="1"/>
</calcChain>
</file>

<file path=xl/sharedStrings.xml><?xml version="1.0" encoding="utf-8"?>
<sst xmlns="http://schemas.openxmlformats.org/spreadsheetml/2006/main" count="815" uniqueCount="464">
  <si>
    <t>Accountants and Auditors</t>
  </si>
  <si>
    <t>Actuary</t>
  </si>
  <si>
    <t>Administrative Professional</t>
  </si>
  <si>
    <t>Administrative Services Managers</t>
  </si>
  <si>
    <t>Advertising and Promotions Managers</t>
  </si>
  <si>
    <t>Aerospace Engineers</t>
  </si>
  <si>
    <t>Agricultural and Food Science Technicians</t>
  </si>
  <si>
    <t>Agricultural Engineers</t>
  </si>
  <si>
    <t>Animal Scientists</t>
  </si>
  <si>
    <t>Anthropologists and Archeologists</t>
  </si>
  <si>
    <t>Appraisers and Assessors of Real Estate</t>
  </si>
  <si>
    <t>Architectural and Engineering Managers</t>
  </si>
  <si>
    <t>Astronomers</t>
  </si>
  <si>
    <t>Atmospheric and Space Scientists</t>
  </si>
  <si>
    <t>Biochemists and Biophysicists</t>
  </si>
  <si>
    <t>Biological Scientists, All Other</t>
  </si>
  <si>
    <t>Biological Technicians</t>
  </si>
  <si>
    <t>Biomedical Engineers</t>
  </si>
  <si>
    <t>Budget Analysts</t>
  </si>
  <si>
    <t>Business Operations Specialists, All Other</t>
  </si>
  <si>
    <t>Buyers and Purchasing Agents, Farm Products</t>
  </si>
  <si>
    <t>Cartographers and Photogrammetrists</t>
  </si>
  <si>
    <t>Chemical Engineers</t>
  </si>
  <si>
    <t>Chemical Technicians</t>
  </si>
  <si>
    <t>Chemists</t>
  </si>
  <si>
    <t>Civil Engineers</t>
  </si>
  <si>
    <t>Claims Adjusters, Examiners, and Investigators</t>
  </si>
  <si>
    <t>Clinical, Counseling, and School Psychologists</t>
  </si>
  <si>
    <t>Compensation and Benefits Managers</t>
  </si>
  <si>
    <t>Compensation, Benefits, and Job Analysis Specialists</t>
  </si>
  <si>
    <t>Compliance Officers</t>
  </si>
  <si>
    <t>Conservation Scientists</t>
  </si>
  <si>
    <t>Construction Managers</t>
  </si>
  <si>
    <t>Cost Estimators</t>
  </si>
  <si>
    <t>Credit Analysts</t>
  </si>
  <si>
    <t>Credit Counselors</t>
  </si>
  <si>
    <t>Economists</t>
  </si>
  <si>
    <t>Education Administrators, All Other</t>
  </si>
  <si>
    <t>Education Administrators, Preschool and Childcare Center/Program</t>
  </si>
  <si>
    <t>Electrical Engineers</t>
  </si>
  <si>
    <t>Electronics Engineers, Except Computer</t>
  </si>
  <si>
    <t>Emergency Management Directors</t>
  </si>
  <si>
    <t>Engineers, All Other</t>
  </si>
  <si>
    <t>Environmental Engineers</t>
  </si>
  <si>
    <t>Environmental Science and Protection Technicians, Including Health</t>
  </si>
  <si>
    <t>Environmental Scientists and Specialists, Including Health</t>
  </si>
  <si>
    <t>Epidemiologists</t>
  </si>
  <si>
    <t>Farmers, Ranchers, and Other Agricultural Managers</t>
  </si>
  <si>
    <t>Financial Analysts</t>
  </si>
  <si>
    <t>Financial Examiners</t>
  </si>
  <si>
    <t>Financial Managers</t>
  </si>
  <si>
    <t>Financial Specialists, All Other</t>
  </si>
  <si>
    <t>Food Scientists and Technologists</t>
  </si>
  <si>
    <t>Food Service Managers</t>
  </si>
  <si>
    <t>Forensic Science Technicians</t>
  </si>
  <si>
    <t>Forest and Conservation Technicians</t>
  </si>
  <si>
    <t>Foresters</t>
  </si>
  <si>
    <t>Funeral Service Managers</t>
  </si>
  <si>
    <t>General and Operations Managers</t>
  </si>
  <si>
    <t>Geographers</t>
  </si>
  <si>
    <t>Geological and Petroleum Technicians</t>
  </si>
  <si>
    <t>Geoscientists, Except Hydrologists and Geographers</t>
  </si>
  <si>
    <t>Health and Safety Engineers, Except Mining Safety Engineers and Inspectors</t>
  </si>
  <si>
    <t>Historians</t>
  </si>
  <si>
    <t>Human Resources Managers</t>
  </si>
  <si>
    <t>Human Resources Specialists</t>
  </si>
  <si>
    <t>Hydrologists</t>
  </si>
  <si>
    <t>Industrial Engineers</t>
  </si>
  <si>
    <t>Industrial Production Managers</t>
  </si>
  <si>
    <t>Industrial-Organizational Psychologists</t>
  </si>
  <si>
    <t>Insurance Appraisers, Auto Damage</t>
  </si>
  <si>
    <t>Insurance Underwriters</t>
  </si>
  <si>
    <t>Investigator</t>
  </si>
  <si>
    <t>Labor Relations Specialists</t>
  </si>
  <si>
    <t>Life Scientists, All Other</t>
  </si>
  <si>
    <t>Life, Physical, and Social Science Technicians, All Other</t>
  </si>
  <si>
    <t>Loan Officers</t>
  </si>
  <si>
    <t>Lodging Managers</t>
  </si>
  <si>
    <t>Logisticians</t>
  </si>
  <si>
    <t>Management Analysts</t>
  </si>
  <si>
    <t>Managers, All Other</t>
  </si>
  <si>
    <t>Marine Engineers and Naval Architects</t>
  </si>
  <si>
    <t>Market Research Analysts and Marketing Specialists</t>
  </si>
  <si>
    <t>Marketing Managers</t>
  </si>
  <si>
    <t>Materials Engineers</t>
  </si>
  <si>
    <t>Materials Scientists</t>
  </si>
  <si>
    <t>Mechanical Engineers</t>
  </si>
  <si>
    <t>Medical and Health Services Managers</t>
  </si>
  <si>
    <t>Medical Scientists, Except Epidemiologists</t>
  </si>
  <si>
    <t>Meeting, Convention, and Event Planners</t>
  </si>
  <si>
    <t>Microbiologists</t>
  </si>
  <si>
    <t>Mining and Geological Engineers, Including Mining Safety Engineers</t>
  </si>
  <si>
    <t>Natural Sciences Managers</t>
  </si>
  <si>
    <t>Nuclear Engineers</t>
  </si>
  <si>
    <t>Nuclear Technicians</t>
  </si>
  <si>
    <t>Operations Research Analyst</t>
  </si>
  <si>
    <t>Petroleum Engineers</t>
  </si>
  <si>
    <t>Physical Scientists, All Other</t>
  </si>
  <si>
    <t>Physicists</t>
  </si>
  <si>
    <t>Political Scientists</t>
  </si>
  <si>
    <t>Postmasters and Mail Superintendents</t>
  </si>
  <si>
    <t>Property, Real Estate, and Community Association Managers</t>
  </si>
  <si>
    <t>Psychologists, All Other</t>
  </si>
  <si>
    <t>Public Relations and Fundraising Managers</t>
  </si>
  <si>
    <t>Public Relations Specialist</t>
  </si>
  <si>
    <t>Purchasing Agents, Except Wholesale, Retail, and Farm Products</t>
  </si>
  <si>
    <t>Purchasing Managers</t>
  </si>
  <si>
    <t>Sales Managers</t>
  </si>
  <si>
    <t>Social and Community Service Managers</t>
  </si>
  <si>
    <t>Social Science Research Assistants</t>
  </si>
  <si>
    <t>Social Scientists and Related Workers, All Other</t>
  </si>
  <si>
    <t>Sociologists</t>
  </si>
  <si>
    <t>Soil and Plant Scientists</t>
  </si>
  <si>
    <t>Statistician</t>
  </si>
  <si>
    <t>Survey Researchers</t>
  </si>
  <si>
    <t>Surveyors</t>
  </si>
  <si>
    <t>Tax Examiners and Collectors, and Revenue Agents</t>
  </si>
  <si>
    <t>Tax Preparers</t>
  </si>
  <si>
    <t>Training and Development Managers</t>
  </si>
  <si>
    <t>Training and Development Specialists</t>
  </si>
  <si>
    <t>Transportation, Storage, and Distribution Managers</t>
  </si>
  <si>
    <t>Urban and Regional Planners</t>
  </si>
  <si>
    <t>Wholesale and Retail Buyers, Except Farm Products</t>
  </si>
  <si>
    <t>Zoologists and Wildlife Biologists</t>
  </si>
  <si>
    <t>13-2011</t>
  </si>
  <si>
    <t>15-2011</t>
  </si>
  <si>
    <t>43-6011</t>
  </si>
  <si>
    <t>11-3011</t>
  </si>
  <si>
    <t>11-2011</t>
  </si>
  <si>
    <t>17-2011</t>
  </si>
  <si>
    <t>19-4011</t>
  </si>
  <si>
    <t>17-2021</t>
  </si>
  <si>
    <t>19-1011</t>
  </si>
  <si>
    <t>19-3091</t>
  </si>
  <si>
    <t>13-2021</t>
  </si>
  <si>
    <t>11-9041</t>
  </si>
  <si>
    <t>19-2011</t>
  </si>
  <si>
    <t>19-2021</t>
  </si>
  <si>
    <t>19-1021</t>
  </si>
  <si>
    <t>19-1029</t>
  </si>
  <si>
    <t>19-4021</t>
  </si>
  <si>
    <t>17-2031</t>
  </si>
  <si>
    <t>13-2031</t>
  </si>
  <si>
    <t>13-1199</t>
  </si>
  <si>
    <t>13-1021</t>
  </si>
  <si>
    <t>17-1021</t>
  </si>
  <si>
    <t>17-2041</t>
  </si>
  <si>
    <t>19-4031</t>
  </si>
  <si>
    <t>19-2031</t>
  </si>
  <si>
    <t>17-2051</t>
  </si>
  <si>
    <t>13-1031</t>
  </si>
  <si>
    <t>19-3031</t>
  </si>
  <si>
    <t>11-3111</t>
  </si>
  <si>
    <t>13-1141</t>
  </si>
  <si>
    <t>13-1041</t>
  </si>
  <si>
    <t>19-1031</t>
  </si>
  <si>
    <t>11-9021</t>
  </si>
  <si>
    <t>13-1051</t>
  </si>
  <si>
    <t>13-2041</t>
  </si>
  <si>
    <t>13-2071</t>
  </si>
  <si>
    <t>19-3011</t>
  </si>
  <si>
    <t>11-9039</t>
  </si>
  <si>
    <t>11-9031</t>
  </si>
  <si>
    <t>17-2071</t>
  </si>
  <si>
    <t>17-2072</t>
  </si>
  <si>
    <t>11-9161</t>
  </si>
  <si>
    <t>17-2199</t>
  </si>
  <si>
    <t>17-2081</t>
  </si>
  <si>
    <t>19-4091</t>
  </si>
  <si>
    <t>19-2041</t>
  </si>
  <si>
    <t>19-1041</t>
  </si>
  <si>
    <t>11-9013</t>
  </si>
  <si>
    <t>13-2051</t>
  </si>
  <si>
    <t>13-2061</t>
  </si>
  <si>
    <t>11-3031</t>
  </si>
  <si>
    <t>13-2099</t>
  </si>
  <si>
    <t>19-1012</t>
  </si>
  <si>
    <t>11-9051</t>
  </si>
  <si>
    <t>19-4092</t>
  </si>
  <si>
    <t>19-4093</t>
  </si>
  <si>
    <t>19-1032</t>
  </si>
  <si>
    <t>11-9061</t>
  </si>
  <si>
    <t>11-1021</t>
  </si>
  <si>
    <t>19-3092</t>
  </si>
  <si>
    <t>19-4041</t>
  </si>
  <si>
    <t>19-2042</t>
  </si>
  <si>
    <t>17-2111</t>
  </si>
  <si>
    <t>19-3093</t>
  </si>
  <si>
    <t>11-3121</t>
  </si>
  <si>
    <t>13-1071</t>
  </si>
  <si>
    <t>19-2043</t>
  </si>
  <si>
    <t>17-2112</t>
  </si>
  <si>
    <t>11-3051</t>
  </si>
  <si>
    <t>19-3032</t>
  </si>
  <si>
    <t>13-1032</t>
  </si>
  <si>
    <t>13-2053</t>
  </si>
  <si>
    <t>33-9021</t>
  </si>
  <si>
    <t>13-1075</t>
  </si>
  <si>
    <t>19-1099</t>
  </si>
  <si>
    <t>19-4099</t>
  </si>
  <si>
    <t>13-2072</t>
  </si>
  <si>
    <t>11-9081</t>
  </si>
  <si>
    <t>13-1081</t>
  </si>
  <si>
    <t>13-1111</t>
  </si>
  <si>
    <t>11-9199</t>
  </si>
  <si>
    <t>17-2121</t>
  </si>
  <si>
    <t>13-1161</t>
  </si>
  <si>
    <t>11-2021</t>
  </si>
  <si>
    <t>17-2131</t>
  </si>
  <si>
    <t>19-2032</t>
  </si>
  <si>
    <t>17-2141</t>
  </si>
  <si>
    <t>11-9111</t>
  </si>
  <si>
    <t>19-1042</t>
  </si>
  <si>
    <t>13-1121</t>
  </si>
  <si>
    <t>19-1022</t>
  </si>
  <si>
    <t>17-2151</t>
  </si>
  <si>
    <t>11-9121</t>
  </si>
  <si>
    <t>17-2161</t>
  </si>
  <si>
    <t>19-4051</t>
  </si>
  <si>
    <t>15-2031</t>
  </si>
  <si>
    <t>17-2171</t>
  </si>
  <si>
    <t>19-2099</t>
  </si>
  <si>
    <t>19-2012</t>
  </si>
  <si>
    <t>19-3094</t>
  </si>
  <si>
    <t>11-9131</t>
  </si>
  <si>
    <t>11-9141</t>
  </si>
  <si>
    <t>19-3039</t>
  </si>
  <si>
    <t>11-2031</t>
  </si>
  <si>
    <t>27-3031</t>
  </si>
  <si>
    <t>13-1023</t>
  </si>
  <si>
    <t>11-3061</t>
  </si>
  <si>
    <t>11-2022</t>
  </si>
  <si>
    <t>11-9151</t>
  </si>
  <si>
    <t>19-4061</t>
  </si>
  <si>
    <t>19-3099</t>
  </si>
  <si>
    <t>19-3041</t>
  </si>
  <si>
    <t>19-1013</t>
  </si>
  <si>
    <t>15-2041</t>
  </si>
  <si>
    <t>19-3022</t>
  </si>
  <si>
    <t>17-1022</t>
  </si>
  <si>
    <t>13-2081</t>
  </si>
  <si>
    <t>13-2082</t>
  </si>
  <si>
    <t>11-3131</t>
  </si>
  <si>
    <t>13-1151</t>
  </si>
  <si>
    <t>11-3071</t>
  </si>
  <si>
    <t>19-3051</t>
  </si>
  <si>
    <t>13-1022</t>
  </si>
  <si>
    <t>19-1023</t>
  </si>
  <si>
    <t>Business and Financial Operations Specialists, Group 3</t>
  </si>
  <si>
    <t xml:space="preserve">Actuary </t>
  </si>
  <si>
    <t>Manager, Group 1</t>
  </si>
  <si>
    <t>Engineer, Group 2</t>
  </si>
  <si>
    <t>Scientist and Science Technician, Group 5</t>
  </si>
  <si>
    <t>Engineer, Group 4</t>
  </si>
  <si>
    <t>Scientist and Science Technician, Group 1</t>
  </si>
  <si>
    <t>Scientist and Science Technician, Group 3</t>
  </si>
  <si>
    <t>Business and Financial Operations Specialists, Group 4</t>
  </si>
  <si>
    <t>Scientist and Science Technician, Group 2</t>
  </si>
  <si>
    <t>Engineer, Group 1</t>
  </si>
  <si>
    <t>Scientist and Science Technician, Group 4</t>
  </si>
  <si>
    <t>Engineer, Group 3</t>
  </si>
  <si>
    <t>Business and Financial Operations Specialists, Group 2</t>
  </si>
  <si>
    <t>Manager, Group 2</t>
  </si>
  <si>
    <t>Manager, Group 4</t>
  </si>
  <si>
    <t>Manager, Group 3</t>
  </si>
  <si>
    <t>Business and Financial Operations Specialists, Group 1</t>
  </si>
  <si>
    <t>11-3012</t>
  </si>
  <si>
    <t>19-4012</t>
  </si>
  <si>
    <t>13-2022</t>
  </si>
  <si>
    <t>13-1082</t>
  </si>
  <si>
    <t>19-3033</t>
  </si>
  <si>
    <t>19-4042</t>
  </si>
  <si>
    <t>13-2054</t>
  </si>
  <si>
    <t>19-4071</t>
  </si>
  <si>
    <t>11-9171</t>
  </si>
  <si>
    <t>19-4043</t>
  </si>
  <si>
    <t>19-4044</t>
  </si>
  <si>
    <t>11-9072</t>
  </si>
  <si>
    <t>11-2032</t>
  </si>
  <si>
    <t>11-2033</t>
  </si>
  <si>
    <t>Agricultural Technicians</t>
  </si>
  <si>
    <t>Appraisers of Personal and Business Property</t>
  </si>
  <si>
    <t>Project Management Specialists (##)</t>
  </si>
  <si>
    <t>Clinical and Counseling Psychologists</t>
  </si>
  <si>
    <t>Financial Risk Specialists (##)</t>
  </si>
  <si>
    <t>Funeral Home Managers</t>
  </si>
  <si>
    <t>Geological Technicians, Except Hydrologic Technicians</t>
  </si>
  <si>
    <t>Hydrologic Technicians (##)</t>
  </si>
  <si>
    <t>Entertainment and Recreation Managers, Except Gambling</t>
  </si>
  <si>
    <t xml:space="preserve">SOC Title and Functional Description (Per Section J.1.) </t>
  </si>
  <si>
    <t xml:space="preserve">OASIS LABOR IDs (Per Section J.1.) 
</t>
  </si>
  <si>
    <t>13-2098</t>
  </si>
  <si>
    <t>Financial and Investment Analysts, Financial Risk Specialists, and Financial Specialists, All Other</t>
  </si>
  <si>
    <t xml:space="preserve"> 11-2030</t>
  </si>
  <si>
    <t xml:space="preserve"> 11-3010</t>
  </si>
  <si>
    <t>Administrative Services and Facilities Managers</t>
  </si>
  <si>
    <t xml:space="preserve"> 11-9198</t>
  </si>
  <si>
    <t xml:space="preserve"> 13-1020</t>
  </si>
  <si>
    <t>Buyers and Purchasing Agents</t>
  </si>
  <si>
    <t>Combined with 13-1020 in 2020</t>
  </si>
  <si>
    <t xml:space="preserve"> 13-1198</t>
  </si>
  <si>
    <t>This occupation includes the 2018 SOC occupations 13-1082 Project Management Specialists and 13-1199 Business Operations Specialists, All Other and the 2010 SOC occupation 13-1199 Business Operations Specialists, All Other.</t>
  </si>
  <si>
    <t>Combined with 13-2020 in 2020</t>
  </si>
  <si>
    <t xml:space="preserve"> 13-2020</t>
  </si>
  <si>
    <t>This occupation includes the 2018 SOC occupations 19-4012 Agricultural Technicians and 19-4013 Food Science Technicians and the 2010 SOC occupation 19-4011 Agricultural and Food Science Technicians.</t>
  </si>
  <si>
    <t xml:space="preserve"> 19-4010</t>
  </si>
  <si>
    <t>This occupation includes the 2018 SOC occupations 19-4043 Geological Technicians, Except Hydrologic Technicians and 19-4044 Hydrologic Technicians and the 2010 SOC occupation 19-4041 Geological and Petroleum Technicians.</t>
  </si>
  <si>
    <t xml:space="preserve"> 19-4045</t>
  </si>
  <si>
    <t xml:space="preserve"> 19-4099</t>
  </si>
  <si>
    <t>Editor</t>
  </si>
  <si>
    <t>27-3041</t>
  </si>
  <si>
    <t>Section J.1 - OASIS_ SOCs</t>
  </si>
  <si>
    <t>2018 Updated SOC Code</t>
  </si>
  <si>
    <t>2018 Updated SOC Title</t>
  </si>
  <si>
    <t>2020 Updated SOC Code</t>
  </si>
  <si>
    <t>2020 Updated SOC Title_CHG</t>
  </si>
  <si>
    <t xml:space="preserve">Occupational Employment and Wage Statistics Query System </t>
  </si>
  <si>
    <t xml:space="preserve">OASIS E&amp;Q level </t>
  </si>
  <si>
    <t>E&amp;Q Standard</t>
  </si>
  <si>
    <t xml:space="preserve">Junior </t>
  </si>
  <si>
    <t>Journeyman</t>
  </si>
  <si>
    <t xml:space="preserve">Senior </t>
  </si>
  <si>
    <t xml:space="preserve">Subject Matter Expert </t>
  </si>
  <si>
    <t>0-3 years' - BA/BS Degree</t>
  </si>
  <si>
    <t xml:space="preserve">3 - 10 years' - BA/BS or MA/MS </t>
  </si>
  <si>
    <t xml:space="preserve">Over 10 Years </t>
  </si>
  <si>
    <t xml:space="preserve">Recognized Industry Leader </t>
  </si>
  <si>
    <t xml:space="preserve">50th percentile/ Median Wage rate </t>
  </si>
  <si>
    <t xml:space="preserve">90th percentile </t>
  </si>
  <si>
    <t xml:space="preserve">75th percentile </t>
  </si>
  <si>
    <t xml:space="preserve">Roughly 15 - 35% over the 90th percentile </t>
  </si>
  <si>
    <t>Series Title</t>
  </si>
  <si>
    <t>Series ID</t>
  </si>
  <si>
    <t>Seasonality</t>
  </si>
  <si>
    <t>Survey Name</t>
  </si>
  <si>
    <t>Employment Cost Index (NAICS)</t>
  </si>
  <si>
    <t>Measure Data Type</t>
  </si>
  <si>
    <t>Wages and salaries</t>
  </si>
  <si>
    <t>Industry</t>
  </si>
  <si>
    <t>All workers</t>
  </si>
  <si>
    <t>Occupation</t>
  </si>
  <si>
    <t>Class of Worker</t>
  </si>
  <si>
    <t>Civilian workers</t>
  </si>
  <si>
    <t>Area</t>
  </si>
  <si>
    <t>United States (National)</t>
  </si>
  <si>
    <t>Year</t>
  </si>
  <si>
    <t>Period</t>
  </si>
  <si>
    <t>Label</t>
  </si>
  <si>
    <t>2015</t>
  </si>
  <si>
    <t>Q04</t>
  </si>
  <si>
    <t>2015 Qtr4</t>
  </si>
  <si>
    <t>2016</t>
  </si>
  <si>
    <t>2016 Qtr4</t>
  </si>
  <si>
    <t>2017</t>
  </si>
  <si>
    <t>2017 Qtr4</t>
  </si>
  <si>
    <t>2018</t>
  </si>
  <si>
    <t>2018 Qtr4</t>
  </si>
  <si>
    <t>2019</t>
  </si>
  <si>
    <t>2019 Qtr4</t>
  </si>
  <si>
    <t>2020</t>
  </si>
  <si>
    <t>2020 Qtr4</t>
  </si>
  <si>
    <t>2021</t>
  </si>
  <si>
    <t>2021 Qtr4</t>
  </si>
  <si>
    <t>Wages and salaries for All Civilian workers in Service-providing industries, Index</t>
  </si>
  <si>
    <t>CIS102S000000000I</t>
  </si>
  <si>
    <t>Seasonally Adjusted</t>
  </si>
  <si>
    <t>Service providing</t>
  </si>
  <si>
    <t>All occupations</t>
  </si>
  <si>
    <t>2009</t>
  </si>
  <si>
    <t>2009 Qtr4</t>
  </si>
  <si>
    <t>2010</t>
  </si>
  <si>
    <t>2010 Qtr4</t>
  </si>
  <si>
    <t>2011</t>
  </si>
  <si>
    <t>2011 Qtr4</t>
  </si>
  <si>
    <t>2012</t>
  </si>
  <si>
    <t>2012 Qtr4</t>
  </si>
  <si>
    <t>2013</t>
  </si>
  <si>
    <t>2013 Qtr4</t>
  </si>
  <si>
    <t>2014</t>
  </si>
  <si>
    <t>2014 Qtr4</t>
  </si>
  <si>
    <t>Observation Index Value</t>
  </si>
  <si>
    <t>Escalation Rate Factor</t>
  </si>
  <si>
    <t>5 year average escalation rate factor</t>
  </si>
  <si>
    <t>2 years average escalation rate factor</t>
  </si>
  <si>
    <t>10 year average escalation rate factor</t>
  </si>
  <si>
    <t>Wages and salaries for All Civilian workers in Goods-producing industries, Index</t>
  </si>
  <si>
    <t>CIS102G000000000I</t>
  </si>
  <si>
    <t>Goods producing</t>
  </si>
  <si>
    <t>NAICS CODES</t>
  </si>
  <si>
    <t>Total compensation for All Civilian workers in All industries and occupations, Index</t>
  </si>
  <si>
    <t>CIS1010000000000I</t>
  </si>
  <si>
    <t>Total compensation</t>
  </si>
  <si>
    <t>ALL NAICS Codes</t>
  </si>
  <si>
    <t>42XXXX - 62XXXX</t>
  </si>
  <si>
    <t>11XXXX- 33XXXX</t>
  </si>
  <si>
    <t>Escalation Factor</t>
  </si>
  <si>
    <t>All NAICS National Avg</t>
  </si>
  <si>
    <t>Escalation Rate Factors to use</t>
  </si>
  <si>
    <t xml:space="preserve">Calendar Year 2022 </t>
  </si>
  <si>
    <t>Calendar Year 2023</t>
  </si>
  <si>
    <t>Calendar Year 2024</t>
  </si>
  <si>
    <t>Calendar Year 2025</t>
  </si>
  <si>
    <t>Calendar Year 2026</t>
  </si>
  <si>
    <t xml:space="preserve">Simple Direct Hourly Rate Calculator </t>
  </si>
  <si>
    <t xml:space="preserve">Simple Fully Burden Rate Calculator </t>
  </si>
  <si>
    <t>Fully Burden Labor Rate Factor</t>
  </si>
  <si>
    <t>Fully Burdened Labor Rate Factor</t>
  </si>
  <si>
    <t xml:space="preserve">High </t>
  </si>
  <si>
    <t xml:space="preserve">Medium </t>
  </si>
  <si>
    <t xml:space="preserve">Low </t>
  </si>
  <si>
    <r>
      <t xml:space="preserve">Escalated BLS Wage Rate
</t>
    </r>
    <r>
      <rPr>
        <sz val="11"/>
        <color theme="1"/>
        <rFont val="Calibri"/>
        <family val="2"/>
        <scheme val="minor"/>
      </rPr>
      <t xml:space="preserve"> (Direct Hourly rate) </t>
    </r>
  </si>
  <si>
    <r>
      <t xml:space="preserve">Fully Burdened Hourly Rate 
</t>
    </r>
    <r>
      <rPr>
        <sz val="11"/>
        <color theme="1"/>
        <rFont val="Calibri"/>
        <family val="2"/>
        <scheme val="minor"/>
      </rPr>
      <t xml:space="preserve"> (Includes escalation) </t>
    </r>
  </si>
  <si>
    <t xml:space="preserve">Advanced Fully Burden Rate Calculator </t>
  </si>
  <si>
    <t xml:space="preserve">Overhead </t>
  </si>
  <si>
    <t>Fringe Benefits</t>
  </si>
  <si>
    <t>Fee</t>
  </si>
  <si>
    <t>Indirect Rates factors</t>
  </si>
  <si>
    <t>Indirect Rate Factors to consider</t>
  </si>
  <si>
    <t xml:space="preserve">Fringe </t>
  </si>
  <si>
    <r>
      <t xml:space="preserve">Fringe benefits are employee associated costs such as health plan expenses, pension plan expenses and workman's compensation expenses, among others. Rates vary by company but are typically </t>
    </r>
    <r>
      <rPr>
        <b/>
        <sz val="10"/>
        <color theme="1"/>
        <rFont val="Calibri"/>
        <family val="2"/>
        <scheme val="minor"/>
      </rPr>
      <t>30% to 40%</t>
    </r>
    <r>
      <rPr>
        <sz val="10"/>
        <color theme="1"/>
        <rFont val="Calibri"/>
        <family val="2"/>
        <scheme val="minor"/>
      </rPr>
      <t>. Your supporting auditor may have a standard rate.</t>
    </r>
  </si>
  <si>
    <t>General &amp; Administrative</t>
  </si>
  <si>
    <r>
      <t xml:space="preserve">General and Administrative expense (commonly referred to as G&amp;A) are those expenses incurred for the overall operation or running of the business. They are not identifiable to a project, contract, order or product. They are not identifiable to operations or production. They are necessary expenses to run or manage the business as a whole. Rates vary by company but are typically </t>
    </r>
    <r>
      <rPr>
        <b/>
        <sz val="10"/>
        <color rgb="FF333333"/>
        <rFont val="Calibri"/>
        <family val="2"/>
        <scheme val="minor"/>
      </rPr>
      <t>5%-15%</t>
    </r>
    <r>
      <rPr>
        <sz val="10"/>
        <color rgb="FF333333"/>
        <rFont val="Calibri"/>
        <family val="2"/>
        <scheme val="minor"/>
      </rPr>
      <t>. Your supporting auditor may have a standard rate.</t>
    </r>
  </si>
  <si>
    <t xml:space="preserve">2021 BLS Wage Rate
(Direct Hourly rate)  </t>
  </si>
  <si>
    <t>Step 2- Insert appropriate escalation rate factor</t>
  </si>
  <si>
    <t>General &amp; Administrative (G&amp;A)</t>
  </si>
  <si>
    <t xml:space="preserve">Fee/profit </t>
  </si>
  <si>
    <t>2 yr. avg</t>
  </si>
  <si>
    <t>5 yr. avg</t>
  </si>
  <si>
    <t>10 yr. avg</t>
  </si>
  <si>
    <t xml:space="preserve">Uses these fully burden labor rates in Market Research, IGCE development, or aiding in Fair and Reasonable Price Determination. </t>
  </si>
  <si>
    <t>combined to 13-2098 in 2020</t>
  </si>
  <si>
    <t>The below information is to be used in rate escalation calculation</t>
  </si>
  <si>
    <t>FTE Hours Per Year</t>
  </si>
  <si>
    <t>Total Cost per FTE Hours Per Year</t>
  </si>
  <si>
    <t>Total Cost Over a 5 year period</t>
  </si>
  <si>
    <t>Step 5a- Insert fringe percent</t>
  </si>
  <si>
    <t>Step 5b- Insert Overhead percent</t>
  </si>
  <si>
    <t>Step 5c- Insert G&amp;A percent</t>
  </si>
  <si>
    <t>Step 5d- Insert Fee percent</t>
  </si>
  <si>
    <t xml:space="preserve">Step 3 (Optional)- Insert the Full Time Equivalent (FTE) hours per year anticipated. This is required for the total cost rows to be calculated. (i.e. 1880 or 2080) </t>
  </si>
  <si>
    <t>Step 4- Insert appropriate Fully Burdened Labor Rate Percent Factor</t>
  </si>
  <si>
    <r>
      <t xml:space="preserve">
</t>
    </r>
    <r>
      <rPr>
        <sz val="11"/>
        <color theme="1"/>
        <rFont val="Calibri"/>
        <family val="2"/>
        <scheme val="minor"/>
      </rPr>
      <t xml:space="preserve">The results screen will show the direct hourly labor rate (no indirect rates/loads/burdens or Profit/Fee have been applied) for the occupation selected and percentile wages in the location performance will be taking place. The rates provided should not be looked at as exact wage rate, but as estimated wage rate from labor wage surveys conducted the prior year. Based on the example above, a Public Relations Manager (SOC Code/ID 11-2032), in Mobile Alabama has an hourly mean wage rate of $34.63 per hour in 2021. 
</t>
    </r>
    <r>
      <rPr>
        <b/>
        <sz val="11"/>
        <color theme="1"/>
        <rFont val="Calibri"/>
        <family val="2"/>
        <scheme val="minor"/>
      </rPr>
      <t>NOTE: All BLS wage rates provided in every query result are wage rates from 2021 survey data. See additional details in the "Rate Escalation" section further below.</t>
    </r>
    <r>
      <rPr>
        <sz val="11"/>
        <color theme="1"/>
        <rFont val="Calibri"/>
        <family val="2"/>
        <scheme val="minor"/>
      </rPr>
      <t xml:space="preserve">
Using the chart below from the previous OASIS PET Tool user guide, the wage percentiles shown within the query results relate to OASIS's experience and education (E&amp;Q) level as follows:  </t>
    </r>
  </si>
  <si>
    <t xml:space="preserve">BLS Percentile Wage </t>
  </si>
  <si>
    <r>
      <rPr>
        <b/>
        <sz val="14"/>
        <color theme="1"/>
        <rFont val="Calibri"/>
        <family val="2"/>
        <scheme val="minor"/>
      </rPr>
      <t>Step 9  - Understanding Your Results and Selecting the Appropriate Direct Hourly Labor Rate</t>
    </r>
    <r>
      <rPr>
        <b/>
        <sz val="11"/>
        <color theme="1"/>
        <rFont val="Calibri"/>
        <family val="2"/>
        <scheme val="minor"/>
      </rPr>
      <t xml:space="preserve"> 
</t>
    </r>
    <r>
      <rPr>
        <sz val="11"/>
        <color theme="1"/>
        <rFont val="Calibri"/>
        <family val="2"/>
        <scheme val="minor"/>
      </rPr>
      <t xml:space="preserve">Following the steps above, results will be presented on a separate screen that resembles the picture below: </t>
    </r>
  </si>
  <si>
    <r>
      <t xml:space="preserve">Based on the chart above and the example, in Mobile Alabama and for the 2021 calendar year, a Junior level Public Relations Manager would had an estimated wage rate of $28.23, a Journeyman level Public Relations Manager would have an estimated wage rate of $36.10, and a Senior level Public Relations Manager estimated wage rate of $63.08. A Subject Matter Expert (SME) rate would have an estimated range between $72.54 (15% above $63.08) and $85.16 (35% above $63.08). It shall be noted that selecting the best SME rates requires either historical pricing information or sound knowledge of the labor market.
</t>
    </r>
    <r>
      <rPr>
        <b/>
        <sz val="11"/>
        <color theme="1"/>
        <rFont val="Calibri"/>
        <family val="2"/>
        <scheme val="minor"/>
      </rPr>
      <t>Step 10</t>
    </r>
    <r>
      <rPr>
        <sz val="11"/>
        <color theme="1"/>
        <rFont val="Calibri"/>
        <family val="2"/>
        <scheme val="minor"/>
      </rPr>
      <t xml:space="preserve"> - Use the results from the query as the basis for the </t>
    </r>
    <r>
      <rPr>
        <b/>
        <sz val="11"/>
        <color theme="1"/>
        <rFont val="Calibri"/>
        <family val="2"/>
        <scheme val="minor"/>
      </rPr>
      <t xml:space="preserve">Rate Calculator </t>
    </r>
    <r>
      <rPr>
        <sz val="11"/>
        <color theme="1"/>
        <rFont val="Calibri"/>
        <family val="2"/>
        <scheme val="minor"/>
      </rPr>
      <t xml:space="preserve">(see "Rate Calculator" tab). 
</t>
    </r>
  </si>
  <si>
    <t>ECI Index/NAICS Codes</t>
  </si>
  <si>
    <t>Goods-Producing Industries 
NAICS 11XXXX- 33XXXX</t>
  </si>
  <si>
    <t>Service-providing Industries 
NAICS 42XXXX - 62XXXX</t>
  </si>
  <si>
    <t>Understanding the Escalation Rate Factor:</t>
  </si>
  <si>
    <r>
      <rPr>
        <b/>
        <sz val="11"/>
        <color theme="1"/>
        <rFont val="Calibri"/>
        <family val="2"/>
        <scheme val="minor"/>
      </rPr>
      <t xml:space="preserve">
As of April 28, 2022 the OASIS Price Evaluation Tool (PET) has been decommissioned. </t>
    </r>
    <r>
      <rPr>
        <sz val="11"/>
        <color theme="1"/>
        <rFont val="Calibri"/>
        <family val="2"/>
        <scheme val="minor"/>
      </rPr>
      <t xml:space="preserve">This PET Resource Tool was developed to provide users of GSA's OASIS Multiple Award Contract (MAC) vehicles with the ability to conduct rate checks, Market Research, and aid in Independent Government Cost Estimates (IGCE) development until the CALC+ Quick Rate and CALC+ IGCE tools are fully operational (spring/early summer of 2022). The PET Resource Tool provides users with all Labor IDs, corresponding SOC Title, and functional description found on the OASIS Section J.1, Attachment (1), "OASIS Labor Categories and Bureau of Labor Statistics Service (BLS) Occupational Classifications." This tool can also be used for other occupations not found in Section J.1, Attachment (1). 
</t>
    </r>
    <r>
      <rPr>
        <b/>
        <sz val="11"/>
        <color theme="1"/>
        <rFont val="Calibri"/>
        <family val="2"/>
        <scheme val="minor"/>
      </rPr>
      <t xml:space="preserve">
NOTE:</t>
    </r>
    <r>
      <rPr>
        <sz val="11"/>
        <color theme="1"/>
        <rFont val="Calibri"/>
        <family val="2"/>
        <scheme val="minor"/>
      </rPr>
      <t xml:space="preserve"> In early summer of 2022, the CALC + Quick Rate tool will be enhanced to provide users with labor rate information directly from BLS and Prices Paid data from GSA's Government-wide Acquisition Contracts (GWACs) and MAC vehicles (aka Non-MAS data sources). It is a recommended that users of GSA's OASIS MAC vehicles use the CALC + Quick Rate tool BLS and Prices Paid Data Sources as an additional data resource when using this tool.  By July 2022, the CALC+ IGCE tool will be released that will allow users to develop IGCE using three data sources (Multiple Award Schedule (MAS) ceiling rates, BLS, or Non-MAS Prices Paid data). Once both tools have been released, the PET resource will no longer be available. 
</t>
    </r>
  </si>
  <si>
    <r>
      <t>PET Resource Tool Instructions</t>
    </r>
    <r>
      <rPr>
        <sz val="11"/>
        <color theme="1"/>
        <rFont val="Calibri"/>
        <family val="2"/>
        <scheme val="minor"/>
      </rPr>
      <t xml:space="preserve">
</t>
    </r>
    <r>
      <rPr>
        <b/>
        <sz val="11"/>
        <color theme="1"/>
        <rFont val="Calibri"/>
        <family val="2"/>
        <scheme val="minor"/>
      </rPr>
      <t xml:space="preserve">Step 1 </t>
    </r>
    <r>
      <rPr>
        <sz val="11"/>
        <color theme="1"/>
        <rFont val="Calibri"/>
        <family val="2"/>
        <scheme val="minor"/>
      </rPr>
      <t xml:space="preserve">- Use the "OASIS MAC LCATs" tab to find the SOC ID and Functional Labor Category Description you need rate information for.  
</t>
    </r>
    <r>
      <rPr>
        <b/>
        <sz val="11"/>
        <color theme="1"/>
        <rFont val="Calibri"/>
        <family val="2"/>
        <scheme val="minor"/>
      </rPr>
      <t>Step 2</t>
    </r>
    <r>
      <rPr>
        <sz val="11"/>
        <color theme="1"/>
        <rFont val="Calibri"/>
        <family val="2"/>
        <scheme val="minor"/>
      </rPr>
      <t xml:space="preserve"> - Click the hyper link associated with the SOC ID and Functional Labor Category you would like information on. This link will take you directly to the Dept. of Labor, BLS Occupational Employment and Wage Statistics webpage that will provide a high-level details associated to the SOC ID and functional Labor Category Description selected. While there is useful data within the page, to hone in on a labor rate based on skill level and place of performance, its recommended to use BLS's Occupational Employment and Wage Statistics Query System for a more refined labor rate search. With the known occupation you wish to search, follow the link below to access the query system:    
</t>
    </r>
  </si>
  <si>
    <r>
      <rPr>
        <b/>
        <sz val="11"/>
        <rFont val="Calibri"/>
        <family val="2"/>
        <scheme val="minor"/>
      </rPr>
      <t xml:space="preserve">Step 3 </t>
    </r>
    <r>
      <rPr>
        <sz val="11"/>
        <rFont val="Calibri"/>
        <family val="2"/>
        <scheme val="minor"/>
      </rPr>
      <t xml:space="preserve">- Select the "One occupation for multiple geographical areas" search type. Additional search fields will become available once the selection has been made, 
</t>
    </r>
    <r>
      <rPr>
        <b/>
        <sz val="11"/>
        <rFont val="Calibri"/>
        <family val="2"/>
        <scheme val="minor"/>
      </rPr>
      <t>Step 4</t>
    </r>
    <r>
      <rPr>
        <sz val="11"/>
        <rFont val="Calibri"/>
        <family val="2"/>
        <scheme val="minor"/>
      </rPr>
      <t xml:space="preserve"> -</t>
    </r>
    <r>
      <rPr>
        <b/>
        <sz val="11"/>
        <rFont val="Calibri"/>
        <family val="2"/>
        <scheme val="minor"/>
      </rPr>
      <t xml:space="preserve"> </t>
    </r>
    <r>
      <rPr>
        <sz val="11"/>
        <rFont val="Calibri"/>
        <family val="2"/>
        <scheme val="minor"/>
      </rPr>
      <t xml:space="preserve">Next, select the occupation you would like direct hourly rate information for that corresponds with the "OASIS SOC title and Functional Description" found on the "OASIS MAC LCATs" Excel tab.
</t>
    </r>
    <r>
      <rPr>
        <b/>
        <sz val="11"/>
        <rFont val="Calibri"/>
        <family val="2"/>
        <scheme val="minor"/>
      </rPr>
      <t xml:space="preserve">Step 5 -  </t>
    </r>
    <r>
      <rPr>
        <sz val="11"/>
        <rFont val="Calibri"/>
        <family val="2"/>
        <scheme val="minor"/>
      </rPr>
      <t xml:space="preserve">Then select a geographic view (National, State, or Metropolitan or Non-Metropolitan Area) to pinpoint the labor rate specific to the place of performance. It is recommended that the Metropolitan or Non-Metropolitan area selection be used as a means to hone in on the best source of information as it relates to the place of performance. 
</t>
    </r>
    <r>
      <rPr>
        <b/>
        <sz val="11"/>
        <rFont val="Calibri"/>
        <family val="2"/>
        <scheme val="minor"/>
      </rPr>
      <t xml:space="preserve">Step 6 </t>
    </r>
    <r>
      <rPr>
        <sz val="11"/>
        <rFont val="Calibri"/>
        <family val="2"/>
        <scheme val="minor"/>
      </rPr>
      <t xml:space="preserve">- Select the areas in which you would like to view labor rate information for. Holding down the "Control"(Ctrl)  key on your computer's key board and clicking on each area present will allow the selection of multiple areas to be viewed in the search results.  Once a selection has been made, click the "Next" button that appears next to the selection box. 
</t>
    </r>
    <r>
      <rPr>
        <b/>
        <sz val="11"/>
        <rFont val="Calibri"/>
        <family val="2"/>
        <scheme val="minor"/>
      </rPr>
      <t xml:space="preserve">Step 7 - </t>
    </r>
    <r>
      <rPr>
        <sz val="11"/>
        <rFont val="Calibri"/>
        <family val="2"/>
        <scheme val="minor"/>
      </rPr>
      <t xml:space="preserve">Lastly, select your "data types." You can select up to 8 types to be viewed by holding down the Ctrl key on the key board and clicking on each data type. It is recommended that the following data types be selected to determine the best direct hourly rate for the occupation: 
1) Hourly mean wage
2) Annual mean wage
3) Hourly 10th Percentile wage
4) Hourly 25th Percentile wage
5) Hourly median wage
6) Hourly 75th percentile wage
7) Hourly 90th percentile wage 
Once a selection has been made, click the "Next" button that appears next to the selection box. 
</t>
    </r>
    <r>
      <rPr>
        <b/>
        <sz val="11"/>
        <rFont val="Calibri"/>
        <family val="2"/>
        <scheme val="minor"/>
      </rPr>
      <t>Step 8</t>
    </r>
    <r>
      <rPr>
        <sz val="11"/>
        <rFont val="Calibri"/>
        <family val="2"/>
        <scheme val="minor"/>
      </rPr>
      <t xml:space="preserve"> - Select the "Output" type to receive the  results. It is recommended for quick results to select the "HTML" output type.  Once a selection has been made, click the "Submit" button that appears next to the selection box to view the results. </t>
    </r>
  </si>
  <si>
    <r>
      <t xml:space="preserve">Step 11 - ****Rate Escalation Selection**** Extremely Important
</t>
    </r>
    <r>
      <rPr>
        <b/>
        <u/>
        <sz val="11"/>
        <color theme="1"/>
        <rFont val="Calibri"/>
        <family val="2"/>
        <scheme val="minor"/>
      </rPr>
      <t>All BLS wage rate information is a year old by the time BLS provides the wage rate information to the public.</t>
    </r>
    <r>
      <rPr>
        <sz val="11"/>
        <color theme="1"/>
        <rFont val="Calibri"/>
        <family val="2"/>
        <scheme val="minor"/>
      </rPr>
      <t xml:space="preserve"> 2021 BLS wage rate information was released April 2022 and  2022 BLS wage rate information will not be available until April/May 2023.  Because of this, all wage rates </t>
    </r>
    <r>
      <rPr>
        <b/>
        <u/>
        <sz val="11"/>
        <color theme="1"/>
        <rFont val="Calibri"/>
        <family val="2"/>
        <scheme val="minor"/>
      </rPr>
      <t>must</t>
    </r>
    <r>
      <rPr>
        <sz val="11"/>
        <color theme="1"/>
        <rFont val="Calibri"/>
        <family val="2"/>
        <scheme val="minor"/>
      </rPr>
      <t xml:space="preserve"> be escalated appropriately to provide a realistic wage rate to the current year (2022) or the year in which the requirement is expected to start.  In order to determine an appropriate escalation rate, this tool uses the BLS Employment Cost Index (ECI) seasonally adjusted Wages and Salaries Index data for all Civilian Workers (includes all private industry worker) in 1)  Goods Producing Industries, 2) Service-providing Industries (more in line with the scope of the OASIS MACs), or 3) all Industries. Each ECI industry index directly relates to a North American Industry Classification System (NAICS) code in accordance with BLS. Its important first know what NAICS code the requirement/work/acquisition falls into when selecting an appropriate escalation rate factor.
</t>
    </r>
    <r>
      <rPr>
        <b/>
        <sz val="11"/>
        <color theme="1"/>
        <rFont val="Calibri"/>
        <family val="2"/>
        <scheme val="minor"/>
      </rPr>
      <t>Step 11a -</t>
    </r>
    <r>
      <rPr>
        <sz val="11"/>
        <color theme="1"/>
        <rFont val="Calibri"/>
        <family val="2"/>
        <scheme val="minor"/>
      </rPr>
      <t xml:space="preserve">  Use the anticipated NAICS code to select the appropriate ECI Index: 
1) Goods-producing Industries Index = NAICS Codes 11XXXX - 33XXXX
2) Service-providing Industries Index = NAICS Codes 42XXXX - 62XXXX 
3) All Industries Index = ALL NAICS codes 
</t>
    </r>
  </si>
  <si>
    <r>
      <t xml:space="preserve">Step 11b - </t>
    </r>
    <r>
      <rPr>
        <sz val="11"/>
        <color theme="1"/>
        <rFont val="Calibri"/>
        <family val="2"/>
        <scheme val="minor"/>
      </rPr>
      <t xml:space="preserve">Using the chart below and the ECI index determined in Step 11a, select an escalation rate factor to use in the Rate Calculator as the basis for the wage rate escalation. NOTE: This chart is also found on the Rate Calculator sheet. </t>
    </r>
  </si>
  <si>
    <t xml:space="preserve">The methodology used to calculate the provided escalation rate factors come directly from BLS. The simplest way to understand the escalation factor is to remove the "1" at the beginning of the factor then multiplying the number by 100. For example, using the 10 year average of the Service-providing industries, wage rates escalated an average of 2.57% (.0257x 100) over the 10 year period. However and when using the escalation rate factor in the Rate Calculator, its extremely important to not omit the "1" at the beginning of the factor. 
As mentioned above, it is recommended to select the escalation rate that is applicable to the primary NAICS code of the requirement. It is also recommended that the 10 year escalation rate average be used as a basis for rate escalation due to the impact of inflation and other economic conditions, however, historical knowledge of the labor market and the requirement should also be considered .
Using the Public Relations Manager in Mobile Alabama as an example, a requirement/acquisition that would fall into the Service-Providing Industries index (based on the anticipated NAICS code), and using the recommended 10 year escalation average, the escalation rate factor of 1.0257 would be used as the basis to escalate the 2021 wage rate to an appropriate 2022 wage rate. A Journeyman level Public Relations Manager would have an estimated wage rate of  $37.03 ($36.10 x 1.0257) for a requirement/acquisition that is anticipate to have a performance start date in the 2022 calendar year. A requirement/acquisition that has an anticipated performance start date in the 2023 calendar year would have an estimated wage rate of $37.98 (37.03 x 1.0257). 
</t>
  </si>
  <si>
    <t>Step 1- Insert the BLS wage rate</t>
  </si>
  <si>
    <t xml:space="preserve">Uses these Direct Hourly Labor Rates in Market Research, IGCE development, or aid in Fair and Reasonable Price Determination. </t>
  </si>
  <si>
    <t xml:space="preserve">For advanced Fully Burden Rate calculations ONLY  </t>
  </si>
  <si>
    <r>
      <t xml:space="preserve">Overhead includes all ongoing business expenses not including or related to direct labor or direct materials used in creating a product or service. A company must pay overhead on an ongoing basis, regardless of how much or how little the company is selling. It should also be noted that overhead is normally/regularly applied to both the labor rate and fringe. This application has been taken into account in the formulas applied in this sheet. Rates vary by company but are typically </t>
    </r>
    <r>
      <rPr>
        <b/>
        <sz val="10"/>
        <color rgb="FF333333"/>
        <rFont val="Calibri"/>
        <family val="2"/>
        <scheme val="minor"/>
      </rPr>
      <t>100%-150%</t>
    </r>
    <r>
      <rPr>
        <sz val="10"/>
        <color rgb="FF333333"/>
        <rFont val="Calibri"/>
        <family val="2"/>
        <scheme val="minor"/>
      </rPr>
      <t>. Your supporting auditor or may have a standard rate.</t>
    </r>
  </si>
  <si>
    <t>Calculation of the Fully Burdened Labor rate</t>
  </si>
  <si>
    <t>The formula used to calculate the fully burdened rate in the "Advanced Fully Burdened Hourly Rate" section is using the Total Cost Input (TCI) methodology in accordance with 48 CFR 9904.410-50(d). While there are three acceptable methodologies, the TCI methodology is more common among industry.</t>
  </si>
  <si>
    <r>
      <t xml:space="preserve">For this purpose Fee and Profit are used interchangeably and defined as the amount over and above allowable and allocable costs paid to a company or organization. Generally speaking, fee applies to cost reimbursable contracts and profit applies to fixed price contracts. Fee is often calculated using a structured method and is government by statutory limitations (maximums). See FAR 15.404(c(4)(i) below.  Typically fee runs </t>
    </r>
    <r>
      <rPr>
        <b/>
        <sz val="10"/>
        <color rgb="FF333333"/>
        <rFont val="Calibri"/>
        <family val="2"/>
        <scheme val="minor"/>
      </rPr>
      <t>6%-10%</t>
    </r>
    <r>
      <rPr>
        <sz val="10"/>
        <color rgb="FF333333"/>
        <rFont val="Calibri"/>
        <family val="2"/>
        <scheme val="minor"/>
      </rPr>
      <t xml:space="preserve"> on Cost Plus Fixed Fee contracts.  Profit rewards greater performance risk and is often much higher, </t>
    </r>
    <r>
      <rPr>
        <b/>
        <sz val="10"/>
        <color rgb="FF333333"/>
        <rFont val="Calibri"/>
        <family val="2"/>
        <scheme val="minor"/>
      </rPr>
      <t>15%-30%</t>
    </r>
    <r>
      <rPr>
        <sz val="10"/>
        <color rgb="FF333333"/>
        <rFont val="Calibri"/>
        <family val="2"/>
        <scheme val="minor"/>
      </rPr>
      <t xml:space="preserve"> or more.
In accordance with (IAW) the Federal Acquisition Regulation (FAR): 15.404(c)(4)(i) The contracting officer shall not negotiate a price or fee that exceeds the following statutory limitations, imposed by 10 U.S.C.2306(d) and 41 U.S.C.3905:
                     (A) For experimental, developmental, or research work performed under a cost-plus-fixed-fee contract, the fee </t>
    </r>
    <r>
      <rPr>
        <b/>
        <sz val="10"/>
        <color rgb="FF333333"/>
        <rFont val="Calibri"/>
        <family val="2"/>
        <scheme val="minor"/>
      </rPr>
      <t>shall not exceed 15 percent</t>
    </r>
    <r>
      <rPr>
        <sz val="10"/>
        <color rgb="FF333333"/>
        <rFont val="Calibri"/>
        <family val="2"/>
        <scheme val="minor"/>
      </rPr>
      <t xml:space="preserve"> of the contract’s estimated cost, excluding fee.
                     (B) For architect-engineer services for public works or utilities, the contract price or the estimated cost and fee for production and delivery of designs, plans, drawings, and specifications </t>
    </r>
    <r>
      <rPr>
        <b/>
        <sz val="10"/>
        <color rgb="FF333333"/>
        <rFont val="Calibri"/>
        <family val="2"/>
        <scheme val="minor"/>
      </rPr>
      <t>shall not exceed 6 percent</t>
    </r>
    <r>
      <rPr>
        <sz val="10"/>
        <color rgb="FF333333"/>
        <rFont val="Calibri"/>
        <family val="2"/>
        <scheme val="minor"/>
      </rPr>
      <t xml:space="preserve"> of the estimated cost of construction of the public work or utility, excluding fees.
                     (C) For other cost-plus-fixed-fee contracts, the fee </t>
    </r>
    <r>
      <rPr>
        <b/>
        <sz val="10"/>
        <color rgb="FF333333"/>
        <rFont val="Calibri"/>
        <family val="2"/>
        <scheme val="minor"/>
      </rPr>
      <t>shall not exceed 10 percent</t>
    </r>
    <r>
      <rPr>
        <sz val="10"/>
        <color rgb="FF333333"/>
        <rFont val="Calibri"/>
        <family val="2"/>
        <scheme val="minor"/>
      </rPr>
      <t xml:space="preserve"> of the contract’s estimated cost, excluding fee.
It is also recommended that users consider DoD's weighted guidelines as a means to determine the best estimate for Fee/Profit. </t>
    </r>
  </si>
  <si>
    <t xml:space="preserve">This example uses the "Journeyman level Public Relations Manager" located in Mobile Alabama discussed within the instructions. Based on that example, the Journeyman level Public Relations Manager in Mobile Alabama would have an estimated wage rate of $36.10 for 2021, and for example purposes, the NAICS code of the requirement is 541512. Using the recommendation in the instructions the escalation factor used is the 10 yr. avg of 1.0257.  </t>
  </si>
  <si>
    <t xml:space="preserve">Note: The escalation rate averages uses a formula that takes into account the compounding effect. This formula is widely used by economist and investors to provide the correct long-term look in evaluating inflation/escalation. The formula is FV=PV(1+r/n)^nt  where FV= Future Value, PV= Present value, r= Interest Rate, n: Compounding frequency (Annually, semi-annually, etc.), and 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</si>
</sst>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000"/>
    <numFmt numFmtId="166" formatCode="&quot;$&quot;#,##0.00"/>
  </numFmts>
  <fonts count="17"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8"/>
      <name val="Calibri"/>
      <family val="2"/>
      <scheme val="minor"/>
    </font>
    <font>
      <b/>
      <sz val="14"/>
      <color theme="1"/>
      <name val="Calibri"/>
      <family val="2"/>
      <scheme val="minor"/>
    </font>
    <font>
      <sz val="11"/>
      <name val="Calibri"/>
      <family val="2"/>
      <scheme val="minor"/>
    </font>
    <font>
      <b/>
      <sz val="11"/>
      <name val="Calibri"/>
      <family val="2"/>
      <scheme val="minor"/>
    </font>
    <font>
      <sz val="11"/>
      <color indexed="8"/>
      <name val="Calibri"/>
      <family val="2"/>
      <scheme val="minor"/>
    </font>
    <font>
      <sz val="11"/>
      <name val="Calibri"/>
      <family val="2"/>
    </font>
    <font>
      <sz val="10"/>
      <color indexed="8"/>
      <name val="Arial"/>
      <family val="2"/>
    </font>
    <font>
      <sz val="11"/>
      <color theme="1"/>
      <name val="Calibri"/>
      <family val="2"/>
      <scheme val="minor"/>
    </font>
    <font>
      <sz val="10"/>
      <color rgb="FF333333"/>
      <name val="Calibri"/>
      <family val="2"/>
      <scheme val="minor"/>
    </font>
    <font>
      <b/>
      <sz val="10"/>
      <color theme="1"/>
      <name val="Calibri"/>
      <family val="2"/>
      <scheme val="minor"/>
    </font>
    <font>
      <b/>
      <sz val="10"/>
      <color rgb="FF333333"/>
      <name val="Calibri"/>
      <family val="2"/>
      <scheme val="minor"/>
    </font>
    <font>
      <b/>
      <u/>
      <sz val="11"/>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C0C0C0"/>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249977111117893"/>
        <bgColor indexed="64"/>
      </patternFill>
    </fill>
    <fill>
      <patternFill patternType="solid">
        <fgColor theme="6"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rgb="FF000000"/>
      </left>
      <right/>
      <top style="thin">
        <color rgb="FF000000"/>
      </top>
      <bottom style="thin">
        <color rgb="FF000000"/>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5">
    <xf numFmtId="0" fontId="0" fillId="0" borderId="0"/>
    <xf numFmtId="0" fontId="2" fillId="0" borderId="0" applyNumberFormat="0" applyFill="0" applyBorder="0" applyAlignment="0" applyProtection="0"/>
    <xf numFmtId="0" fontId="8" fillId="0" borderId="0"/>
    <xf numFmtId="44" fontId="11" fillId="0" borderId="0" applyFont="0" applyFill="0" applyBorder="0" applyAlignment="0" applyProtection="0"/>
    <xf numFmtId="9" fontId="11" fillId="0" borderId="0" applyFont="0" applyFill="0" applyBorder="0" applyAlignment="0" applyProtection="0"/>
  </cellStyleXfs>
  <cellXfs count="139">
    <xf numFmtId="0" fontId="0" fillId="0" borderId="0" xfId="0"/>
    <xf numFmtId="0" fontId="2" fillId="2" borderId="1" xfId="1" applyFill="1" applyBorder="1" applyAlignment="1">
      <alignment horizontal="center" vertical="top" wrapText="1"/>
    </xf>
    <xf numFmtId="0" fontId="1" fillId="2" borderId="1" xfId="0" applyFont="1" applyFill="1" applyBorder="1" applyAlignment="1">
      <alignment horizontal="center" vertical="top"/>
    </xf>
    <xf numFmtId="0" fontId="0" fillId="3" borderId="1" xfId="0" applyFill="1" applyBorder="1"/>
    <xf numFmtId="0" fontId="2" fillId="0" borderId="1" xfId="1" applyBorder="1"/>
    <xf numFmtId="0" fontId="0" fillId="0" borderId="1" xfId="0" applyBorder="1"/>
    <xf numFmtId="0" fontId="3" fillId="0" borderId="1" xfId="0" applyFont="1" applyBorder="1" applyAlignment="1">
      <alignment wrapText="1"/>
    </xf>
    <xf numFmtId="0" fontId="0" fillId="0" borderId="1" xfId="0" applyBorder="1" applyAlignment="1">
      <alignment horizontal="left"/>
    </xf>
    <xf numFmtId="17" fontId="0" fillId="0" borderId="1" xfId="0" applyNumberFormat="1" applyBorder="1" applyAlignment="1">
      <alignment horizontal="left"/>
    </xf>
    <xf numFmtId="0" fontId="0" fillId="0" borderId="1" xfId="0" applyBorder="1" applyAlignment="1"/>
    <xf numFmtId="0" fontId="1" fillId="2" borderId="1" xfId="0" applyFont="1" applyFill="1" applyBorder="1" applyAlignment="1">
      <alignment horizontal="center" vertical="top" wrapText="1"/>
    </xf>
    <xf numFmtId="0" fontId="1" fillId="2" borderId="0" xfId="0" applyFont="1" applyFill="1" applyAlignment="1">
      <alignment vertical="top" wrapText="1"/>
    </xf>
    <xf numFmtId="0" fontId="9" fillId="7" borderId="1" xfId="0" applyFont="1" applyFill="1" applyBorder="1" applyAlignment="1">
      <alignment horizontal="center" vertical="center" wrapText="1"/>
    </xf>
    <xf numFmtId="164" fontId="10" fillId="0" borderId="1" xfId="0" applyNumberFormat="1" applyFont="1" applyBorder="1" applyAlignment="1">
      <alignment horizontal="right"/>
    </xf>
    <xf numFmtId="165" fontId="0" fillId="0" borderId="1" xfId="0" applyNumberFormat="1" applyBorder="1"/>
    <xf numFmtId="0" fontId="0" fillId="11" borderId="1" xfId="0" applyFill="1" applyBorder="1"/>
    <xf numFmtId="165" fontId="1" fillId="11" borderId="1" xfId="0" applyNumberFormat="1" applyFont="1" applyFill="1" applyBorder="1"/>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8" borderId="1" xfId="0" applyFill="1" applyBorder="1"/>
    <xf numFmtId="165" fontId="0" fillId="10" borderId="1" xfId="0" applyNumberFormat="1" applyFill="1" applyBorder="1"/>
    <xf numFmtId="165" fontId="0" fillId="6" borderId="1" xfId="0" applyNumberFormat="1" applyFill="1" applyBorder="1"/>
    <xf numFmtId="0" fontId="1" fillId="8" borderId="1" xfId="0" applyFont="1" applyFill="1" applyBorder="1"/>
    <xf numFmtId="0" fontId="1" fillId="8" borderId="1" xfId="0" applyFont="1" applyFill="1" applyBorder="1" applyAlignment="1">
      <alignment wrapText="1"/>
    </xf>
    <xf numFmtId="0" fontId="0" fillId="8" borderId="1" xfId="0" applyFill="1" applyBorder="1" applyAlignment="1">
      <alignment wrapText="1"/>
    </xf>
    <xf numFmtId="0" fontId="1" fillId="8" borderId="1" xfId="0" applyFont="1" applyFill="1" applyBorder="1" applyAlignment="1">
      <alignment horizontal="center" wrapText="1"/>
    </xf>
    <xf numFmtId="0" fontId="0" fillId="9" borderId="0" xfId="0" applyFill="1" applyAlignment="1"/>
    <xf numFmtId="166" fontId="0" fillId="0" borderId="1" xfId="3" applyNumberFormat="1" applyFont="1" applyBorder="1"/>
    <xf numFmtId="166" fontId="0" fillId="0" borderId="0" xfId="0" applyNumberFormat="1"/>
    <xf numFmtId="9" fontId="1" fillId="8" borderId="1" xfId="0" applyNumberFormat="1" applyFont="1" applyFill="1" applyBorder="1"/>
    <xf numFmtId="166" fontId="1" fillId="8" borderId="1" xfId="0" applyNumberFormat="1" applyFont="1" applyFill="1" applyBorder="1"/>
    <xf numFmtId="9" fontId="0" fillId="0" borderId="1" xfId="0" applyNumberFormat="1" applyBorder="1"/>
    <xf numFmtId="0" fontId="1" fillId="9" borderId="0" xfId="0" applyFont="1" applyFill="1" applyBorder="1"/>
    <xf numFmtId="9" fontId="0" fillId="9" borderId="0" xfId="4" applyFont="1" applyFill="1" applyBorder="1"/>
    <xf numFmtId="9" fontId="0" fillId="10" borderId="1" xfId="4" applyFont="1" applyFill="1" applyBorder="1"/>
    <xf numFmtId="166" fontId="1" fillId="0" borderId="0" xfId="0" applyNumberFormat="1" applyFont="1" applyAlignment="1">
      <alignment vertical="top" wrapText="1"/>
    </xf>
    <xf numFmtId="166" fontId="0" fillId="0" borderId="0" xfId="0" applyNumberFormat="1" applyAlignment="1">
      <alignment horizontal="center" vertical="center"/>
    </xf>
    <xf numFmtId="0" fontId="1" fillId="9" borderId="0" xfId="0" applyFont="1" applyFill="1" applyBorder="1" applyAlignment="1">
      <alignment wrapText="1"/>
    </xf>
    <xf numFmtId="9" fontId="0" fillId="0" borderId="0" xfId="0" applyNumberFormat="1" applyBorder="1"/>
    <xf numFmtId="0" fontId="1" fillId="0" borderId="0" xfId="0" applyFont="1" applyFill="1" applyBorder="1" applyAlignment="1">
      <alignment horizontal="center" vertical="center"/>
    </xf>
    <xf numFmtId="166" fontId="0" fillId="0" borderId="0" xfId="3" applyNumberFormat="1" applyFont="1" applyFill="1" applyBorder="1"/>
    <xf numFmtId="0" fontId="0" fillId="0" borderId="0" xfId="0" applyFill="1" applyBorder="1"/>
    <xf numFmtId="166" fontId="1" fillId="8" borderId="1" xfId="0" applyNumberFormat="1" applyFont="1" applyFill="1" applyBorder="1" applyAlignment="1">
      <alignment horizont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9" fontId="0" fillId="0" borderId="0" xfId="0" applyNumberFormat="1" applyFill="1" applyBorder="1"/>
    <xf numFmtId="0" fontId="1" fillId="8" borderId="1" xfId="0" applyFont="1" applyFill="1" applyBorder="1" applyAlignment="1">
      <alignment horizontal="center" wrapText="1"/>
    </xf>
    <xf numFmtId="0" fontId="0" fillId="0" borderId="1" xfId="0" applyBorder="1" applyAlignment="1">
      <alignment horizontal="left"/>
    </xf>
    <xf numFmtId="0" fontId="1" fillId="5" borderId="1" xfId="0" applyFont="1" applyFill="1" applyBorder="1" applyAlignment="1">
      <alignment horizontal="center" vertical="center" wrapText="1"/>
    </xf>
    <xf numFmtId="0" fontId="0" fillId="6" borderId="0" xfId="0" applyFill="1"/>
    <xf numFmtId="0" fontId="1" fillId="6" borderId="0" xfId="0" applyFont="1" applyFill="1" applyBorder="1" applyAlignment="1">
      <alignment horizontal="left"/>
    </xf>
    <xf numFmtId="0" fontId="0" fillId="6" borderId="0" xfId="0" applyFill="1" applyBorder="1"/>
    <xf numFmtId="165" fontId="0" fillId="14" borderId="1" xfId="0" applyNumberFormat="1" applyFill="1" applyBorder="1"/>
    <xf numFmtId="0" fontId="1" fillId="13" borderId="1" xfId="0" applyFont="1" applyFill="1" applyBorder="1" applyAlignment="1">
      <alignment horizontal="center" vertical="center"/>
    </xf>
    <xf numFmtId="165" fontId="0" fillId="9" borderId="1" xfId="0" applyNumberFormat="1" applyFill="1" applyBorder="1"/>
    <xf numFmtId="0" fontId="0" fillId="0" borderId="0" xfId="0" applyBorder="1" applyAlignment="1">
      <alignment horizontal="left"/>
    </xf>
    <xf numFmtId="0" fontId="1" fillId="13" borderId="1" xfId="0" applyFont="1" applyFill="1" applyBorder="1" applyAlignment="1">
      <alignment horizontal="left" wrapText="1"/>
    </xf>
    <xf numFmtId="0" fontId="1" fillId="13" borderId="1" xfId="0" applyFont="1" applyFill="1" applyBorder="1" applyAlignment="1">
      <alignment horizontal="left"/>
    </xf>
    <xf numFmtId="0" fontId="1" fillId="13" borderId="1" xfId="0" applyFont="1" applyFill="1" applyBorder="1" applyAlignment="1">
      <alignment horizontal="center" vertical="center"/>
    </xf>
    <xf numFmtId="0" fontId="1" fillId="13" borderId="1" xfId="0" applyFont="1" applyFill="1" applyBorder="1" applyAlignment="1">
      <alignment horizontal="center"/>
    </xf>
    <xf numFmtId="0" fontId="0" fillId="6" borderId="0" xfId="0" applyFill="1" applyAlignment="1">
      <alignment horizontal="left" vertical="top" wrapText="1"/>
    </xf>
    <xf numFmtId="0" fontId="1" fillId="6" borderId="0" xfId="0" applyFont="1" applyFill="1" applyAlignment="1">
      <alignment horizontal="left" vertical="top" wrapText="1"/>
    </xf>
    <xf numFmtId="0" fontId="0" fillId="9" borderId="3" xfId="0" applyFont="1" applyFill="1" applyBorder="1" applyAlignment="1">
      <alignment horizontal="center" vertical="top" wrapText="1"/>
    </xf>
    <xf numFmtId="0" fontId="0" fillId="9" borderId="4" xfId="0" applyFont="1" applyFill="1" applyBorder="1" applyAlignment="1">
      <alignment horizontal="center" vertical="top" wrapText="1"/>
    </xf>
    <xf numFmtId="0" fontId="0" fillId="9" borderId="2" xfId="0" applyFont="1" applyFill="1" applyBorder="1" applyAlignment="1">
      <alignment horizontal="center" vertical="top" wrapText="1"/>
    </xf>
    <xf numFmtId="0" fontId="0" fillId="2" borderId="0" xfId="0" applyFont="1" applyFill="1" applyAlignment="1">
      <alignment horizontal="left" vertical="top" wrapText="1"/>
    </xf>
    <xf numFmtId="0" fontId="1" fillId="2" borderId="0" xfId="0" applyFont="1" applyFill="1" applyAlignment="1">
      <alignment horizontal="left" vertical="top" wrapText="1"/>
    </xf>
    <xf numFmtId="0" fontId="1" fillId="5"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0" xfId="0" applyFill="1" applyAlignment="1">
      <alignment horizontal="left" vertical="top" wrapText="1"/>
    </xf>
    <xf numFmtId="0" fontId="5" fillId="4" borderId="0" xfId="0" applyFont="1" applyFill="1" applyAlignment="1">
      <alignment horizontal="left" vertical="top" wrapText="1"/>
    </xf>
    <xf numFmtId="0" fontId="0" fillId="4" borderId="0" xfId="0" applyFill="1" applyAlignment="1">
      <alignment horizontal="left" vertical="top"/>
    </xf>
    <xf numFmtId="0" fontId="2" fillId="4" borderId="0" xfId="1" applyFill="1" applyAlignment="1">
      <alignment horizontal="center"/>
    </xf>
    <xf numFmtId="0" fontId="6" fillId="4" borderId="0" xfId="1" applyFont="1" applyFill="1" applyAlignment="1">
      <alignment horizontal="left" vertical="top" wrapText="1"/>
    </xf>
    <xf numFmtId="0" fontId="1" fillId="8" borderId="1" xfId="0" applyFont="1" applyFill="1" applyBorder="1" applyAlignment="1">
      <alignment horizontal="center" wrapText="1"/>
    </xf>
    <xf numFmtId="0" fontId="1" fillId="8" borderId="1" xfId="0" applyFont="1" applyFill="1" applyBorder="1" applyAlignment="1">
      <alignment horizontal="center"/>
    </xf>
    <xf numFmtId="0" fontId="1" fillId="8" borderId="1" xfId="0" applyFont="1" applyFill="1" applyBorder="1" applyAlignment="1">
      <alignment horizontal="center" vertical="center"/>
    </xf>
    <xf numFmtId="166" fontId="1" fillId="0" borderId="0" xfId="0" applyNumberFormat="1" applyFont="1" applyAlignment="1">
      <alignment horizontal="left" vertical="top" wrapText="1"/>
    </xf>
    <xf numFmtId="0" fontId="1" fillId="8" borderId="1" xfId="0" applyFont="1" applyFill="1" applyBorder="1" applyAlignment="1">
      <alignment horizontal="center" vertical="center" wrapText="1"/>
    </xf>
    <xf numFmtId="0" fontId="1" fillId="8" borderId="3"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17" xfId="0" applyFont="1" applyFill="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1" fillId="8" borderId="3" xfId="0" applyFont="1" applyFill="1" applyBorder="1" applyAlignment="1">
      <alignment horizontal="center"/>
    </xf>
    <xf numFmtId="0" fontId="1" fillId="8" borderId="4" xfId="0" applyFont="1" applyFill="1" applyBorder="1" applyAlignment="1">
      <alignment horizontal="center"/>
    </xf>
    <xf numFmtId="0" fontId="1" fillId="8" borderId="2" xfId="0" applyFont="1" applyFill="1" applyBorder="1" applyAlignment="1">
      <alignment horizontal="center"/>
    </xf>
    <xf numFmtId="166" fontId="1" fillId="0" borderId="0" xfId="0" applyNumberFormat="1" applyFont="1" applyAlignment="1">
      <alignment horizontal="left"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0"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wrapText="1"/>
    </xf>
    <xf numFmtId="0" fontId="12" fillId="0" borderId="11" xfId="0" applyFont="1" applyBorder="1" applyAlignment="1">
      <alignment horizontal="left" wrapText="1"/>
    </xf>
    <xf numFmtId="0" fontId="12" fillId="0" borderId="16" xfId="0" applyFont="1" applyBorder="1" applyAlignment="1">
      <alignment horizontal="left"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0" fillId="0" borderId="0" xfId="0" applyAlignment="1">
      <alignment horizontal="center"/>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6" xfId="0" applyBorder="1" applyAlignment="1">
      <alignment horizontal="left" vertical="top" wrapText="1"/>
    </xf>
    <xf numFmtId="0" fontId="12" fillId="0" borderId="1" xfId="0" applyFont="1" applyBorder="1" applyAlignment="1">
      <alignment horizontal="left" vertical="top"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6" fillId="14" borderId="0" xfId="0" applyFont="1" applyFill="1" applyAlignment="1">
      <alignment horizontal="left" vertical="top" wrapText="1"/>
    </xf>
    <xf numFmtId="0" fontId="0" fillId="0" borderId="1" xfId="0" applyBorder="1" applyAlignment="1">
      <alignment horizontal="left"/>
    </xf>
    <xf numFmtId="0" fontId="1" fillId="11" borderId="1" xfId="0" applyFont="1" applyFill="1" applyBorder="1" applyAlignment="1">
      <alignment horizontal="right"/>
    </xf>
    <xf numFmtId="0" fontId="2" fillId="0" borderId="1" xfId="1" applyBorder="1" applyAlignment="1">
      <alignment horizontal="left" wrapText="1"/>
    </xf>
    <xf numFmtId="0" fontId="0" fillId="12" borderId="1" xfId="0" applyFill="1" applyBorder="1" applyAlignment="1">
      <alignment horizontal="center"/>
    </xf>
    <xf numFmtId="0" fontId="1" fillId="10" borderId="0" xfId="0" applyFont="1" applyFill="1" applyAlignment="1">
      <alignment horizontal="center"/>
    </xf>
  </cellXfs>
  <cellStyles count="5">
    <cellStyle name="Currency" xfId="3" builtinId="4"/>
    <cellStyle name="Hyperlink" xfId="1" builtinId="8"/>
    <cellStyle name="Normal" xfId="0" builtinId="0"/>
    <cellStyle name="Normal 2" xfId="2" xr:uid="{81671DFF-4DA2-42CC-A380-959F7207C5DB}"/>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35170</xdr:colOff>
      <xdr:row>50</xdr:row>
      <xdr:rowOff>12920</xdr:rowOff>
    </xdr:from>
    <xdr:to>
      <xdr:col>6</xdr:col>
      <xdr:colOff>738554</xdr:colOff>
      <xdr:row>61</xdr:row>
      <xdr:rowOff>190010</xdr:rowOff>
    </xdr:to>
    <xdr:pic>
      <xdr:nvPicPr>
        <xdr:cNvPr id="3" name="Picture 2">
          <a:extLst>
            <a:ext uri="{FF2B5EF4-FFF2-40B4-BE49-F238E27FC236}">
              <a16:creationId xmlns:a16="http://schemas.microsoft.com/office/drawing/2014/main" id="{E9CA3C8E-9552-4E67-B4D4-B3A45707C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70" y="10050218"/>
          <a:ext cx="5409027" cy="2188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98473</xdr:colOff>
      <xdr:row>3</xdr:row>
      <xdr:rowOff>112541</xdr:rowOff>
    </xdr:from>
    <xdr:to>
      <xdr:col>3</xdr:col>
      <xdr:colOff>583809</xdr:colOff>
      <xdr:row>3</xdr:row>
      <xdr:rowOff>274320</xdr:rowOff>
    </xdr:to>
    <xdr:sp macro="" textlink="">
      <xdr:nvSpPr>
        <xdr:cNvPr id="2" name="Arrow: Left 1">
          <a:extLst>
            <a:ext uri="{FF2B5EF4-FFF2-40B4-BE49-F238E27FC236}">
              <a16:creationId xmlns:a16="http://schemas.microsoft.com/office/drawing/2014/main" id="{0CAC4422-420F-4553-A2ED-8A04AA750CE6}"/>
            </a:ext>
          </a:extLst>
        </xdr:cNvPr>
        <xdr:cNvSpPr/>
      </xdr:nvSpPr>
      <xdr:spPr>
        <a:xfrm>
          <a:off x="2715064" y="661181"/>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91439</xdr:colOff>
      <xdr:row>4</xdr:row>
      <xdr:rowOff>119575</xdr:rowOff>
    </xdr:from>
    <xdr:to>
      <xdr:col>3</xdr:col>
      <xdr:colOff>576775</xdr:colOff>
      <xdr:row>4</xdr:row>
      <xdr:rowOff>281354</xdr:rowOff>
    </xdr:to>
    <xdr:sp macro="" textlink="">
      <xdr:nvSpPr>
        <xdr:cNvPr id="3" name="Arrow: Left 2">
          <a:extLst>
            <a:ext uri="{FF2B5EF4-FFF2-40B4-BE49-F238E27FC236}">
              <a16:creationId xmlns:a16="http://schemas.microsoft.com/office/drawing/2014/main" id="{FF05774C-0F9B-417E-95E8-8571CD60DEA2}"/>
            </a:ext>
          </a:extLst>
        </xdr:cNvPr>
        <xdr:cNvSpPr/>
      </xdr:nvSpPr>
      <xdr:spPr>
        <a:xfrm>
          <a:off x="3974122" y="1048043"/>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98474</xdr:colOff>
      <xdr:row>14</xdr:row>
      <xdr:rowOff>105508</xdr:rowOff>
    </xdr:from>
    <xdr:to>
      <xdr:col>3</xdr:col>
      <xdr:colOff>597877</xdr:colOff>
      <xdr:row>14</xdr:row>
      <xdr:rowOff>267286</xdr:rowOff>
    </xdr:to>
    <xdr:sp macro="" textlink="">
      <xdr:nvSpPr>
        <xdr:cNvPr id="4" name="Arrow: Left 3">
          <a:extLst>
            <a:ext uri="{FF2B5EF4-FFF2-40B4-BE49-F238E27FC236}">
              <a16:creationId xmlns:a16="http://schemas.microsoft.com/office/drawing/2014/main" id="{73B0D2C4-B420-4B49-A864-32B296DA24AE}"/>
            </a:ext>
          </a:extLst>
        </xdr:cNvPr>
        <xdr:cNvSpPr/>
      </xdr:nvSpPr>
      <xdr:spPr>
        <a:xfrm>
          <a:off x="2715065" y="3284806"/>
          <a:ext cx="499403" cy="161778"/>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105507</xdr:colOff>
      <xdr:row>25</xdr:row>
      <xdr:rowOff>56270</xdr:rowOff>
    </xdr:from>
    <xdr:to>
      <xdr:col>3</xdr:col>
      <xdr:colOff>590843</xdr:colOff>
      <xdr:row>25</xdr:row>
      <xdr:rowOff>133643</xdr:rowOff>
    </xdr:to>
    <xdr:sp macro="" textlink="">
      <xdr:nvSpPr>
        <xdr:cNvPr id="5" name="Arrow: Left 4">
          <a:extLst>
            <a:ext uri="{FF2B5EF4-FFF2-40B4-BE49-F238E27FC236}">
              <a16:creationId xmlns:a16="http://schemas.microsoft.com/office/drawing/2014/main" id="{E64217DE-1CD0-4DC6-B35A-29CC9C6FEB00}"/>
            </a:ext>
          </a:extLst>
        </xdr:cNvPr>
        <xdr:cNvSpPr/>
      </xdr:nvSpPr>
      <xdr:spPr>
        <a:xfrm>
          <a:off x="2722098" y="5922498"/>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91440</xdr:colOff>
      <xdr:row>18</xdr:row>
      <xdr:rowOff>14067</xdr:rowOff>
    </xdr:from>
    <xdr:to>
      <xdr:col>3</xdr:col>
      <xdr:colOff>576776</xdr:colOff>
      <xdr:row>18</xdr:row>
      <xdr:rowOff>175846</xdr:rowOff>
    </xdr:to>
    <xdr:sp macro="" textlink="">
      <xdr:nvSpPr>
        <xdr:cNvPr id="6" name="Arrow: Left 5">
          <a:extLst>
            <a:ext uri="{FF2B5EF4-FFF2-40B4-BE49-F238E27FC236}">
              <a16:creationId xmlns:a16="http://schemas.microsoft.com/office/drawing/2014/main" id="{D2FCDF2F-395C-4295-931F-4B158A7A2A5D}"/>
            </a:ext>
          </a:extLst>
        </xdr:cNvPr>
        <xdr:cNvSpPr/>
      </xdr:nvSpPr>
      <xdr:spPr>
        <a:xfrm>
          <a:off x="2708031" y="4368018"/>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77373</xdr:colOff>
      <xdr:row>9</xdr:row>
      <xdr:rowOff>0</xdr:rowOff>
    </xdr:from>
    <xdr:to>
      <xdr:col>3</xdr:col>
      <xdr:colOff>562709</xdr:colOff>
      <xdr:row>9</xdr:row>
      <xdr:rowOff>161779</xdr:rowOff>
    </xdr:to>
    <xdr:sp macro="" textlink="">
      <xdr:nvSpPr>
        <xdr:cNvPr id="7" name="Arrow: Left 6">
          <a:extLst>
            <a:ext uri="{FF2B5EF4-FFF2-40B4-BE49-F238E27FC236}">
              <a16:creationId xmlns:a16="http://schemas.microsoft.com/office/drawing/2014/main" id="{C1C7C469-3B4F-4F44-9D58-7155D35898E7}"/>
            </a:ext>
          </a:extLst>
        </xdr:cNvPr>
        <xdr:cNvSpPr/>
      </xdr:nvSpPr>
      <xdr:spPr>
        <a:xfrm>
          <a:off x="2693964" y="2082018"/>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84404</xdr:colOff>
      <xdr:row>22</xdr:row>
      <xdr:rowOff>49238</xdr:rowOff>
    </xdr:from>
    <xdr:to>
      <xdr:col>3</xdr:col>
      <xdr:colOff>548639</xdr:colOff>
      <xdr:row>22</xdr:row>
      <xdr:rowOff>140678</xdr:rowOff>
    </xdr:to>
    <xdr:sp macro="" textlink="">
      <xdr:nvSpPr>
        <xdr:cNvPr id="9" name="Arrow: Left 8">
          <a:extLst>
            <a:ext uri="{FF2B5EF4-FFF2-40B4-BE49-F238E27FC236}">
              <a16:creationId xmlns:a16="http://schemas.microsoft.com/office/drawing/2014/main" id="{C7D52D9A-2EAF-429E-B70E-0615812E414A}"/>
            </a:ext>
          </a:extLst>
        </xdr:cNvPr>
        <xdr:cNvSpPr/>
      </xdr:nvSpPr>
      <xdr:spPr>
        <a:xfrm rot="19566802">
          <a:off x="2700995" y="5233183"/>
          <a:ext cx="464235" cy="9144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105507</xdr:colOff>
      <xdr:row>26</xdr:row>
      <xdr:rowOff>56270</xdr:rowOff>
    </xdr:from>
    <xdr:to>
      <xdr:col>3</xdr:col>
      <xdr:colOff>590843</xdr:colOff>
      <xdr:row>26</xdr:row>
      <xdr:rowOff>133643</xdr:rowOff>
    </xdr:to>
    <xdr:sp macro="" textlink="">
      <xdr:nvSpPr>
        <xdr:cNvPr id="10" name="Arrow: Left 9">
          <a:extLst>
            <a:ext uri="{FF2B5EF4-FFF2-40B4-BE49-F238E27FC236}">
              <a16:creationId xmlns:a16="http://schemas.microsoft.com/office/drawing/2014/main" id="{63D1B54C-5E16-4AC3-88B9-440A3D5FA6ED}"/>
            </a:ext>
          </a:extLst>
        </xdr:cNvPr>
        <xdr:cNvSpPr/>
      </xdr:nvSpPr>
      <xdr:spPr>
        <a:xfrm>
          <a:off x="2722098" y="5922498"/>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98473</xdr:colOff>
      <xdr:row>27</xdr:row>
      <xdr:rowOff>140676</xdr:rowOff>
    </xdr:from>
    <xdr:to>
      <xdr:col>3</xdr:col>
      <xdr:colOff>583809</xdr:colOff>
      <xdr:row>27</xdr:row>
      <xdr:rowOff>218049</xdr:rowOff>
    </xdr:to>
    <xdr:sp macro="" textlink="">
      <xdr:nvSpPr>
        <xdr:cNvPr id="11" name="Arrow: Left 10">
          <a:extLst>
            <a:ext uri="{FF2B5EF4-FFF2-40B4-BE49-F238E27FC236}">
              <a16:creationId xmlns:a16="http://schemas.microsoft.com/office/drawing/2014/main" id="{4BFA4E41-495F-4145-8A3B-7DF613A733C6}"/>
            </a:ext>
          </a:extLst>
        </xdr:cNvPr>
        <xdr:cNvSpPr/>
      </xdr:nvSpPr>
      <xdr:spPr>
        <a:xfrm>
          <a:off x="2715064" y="6372664"/>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105507</xdr:colOff>
      <xdr:row>28</xdr:row>
      <xdr:rowOff>56270</xdr:rowOff>
    </xdr:from>
    <xdr:to>
      <xdr:col>3</xdr:col>
      <xdr:colOff>590843</xdr:colOff>
      <xdr:row>28</xdr:row>
      <xdr:rowOff>133643</xdr:rowOff>
    </xdr:to>
    <xdr:sp macro="" textlink="">
      <xdr:nvSpPr>
        <xdr:cNvPr id="12" name="Arrow: Left 11">
          <a:extLst>
            <a:ext uri="{FF2B5EF4-FFF2-40B4-BE49-F238E27FC236}">
              <a16:creationId xmlns:a16="http://schemas.microsoft.com/office/drawing/2014/main" id="{28893B01-801E-4DF3-8211-40EC070CECF2}"/>
            </a:ext>
          </a:extLst>
        </xdr:cNvPr>
        <xdr:cNvSpPr/>
      </xdr:nvSpPr>
      <xdr:spPr>
        <a:xfrm>
          <a:off x="2722098" y="5922498"/>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98474</xdr:colOff>
      <xdr:row>32</xdr:row>
      <xdr:rowOff>28135</xdr:rowOff>
    </xdr:from>
    <xdr:to>
      <xdr:col>3</xdr:col>
      <xdr:colOff>583810</xdr:colOff>
      <xdr:row>33</xdr:row>
      <xdr:rowOff>7034</xdr:rowOff>
    </xdr:to>
    <xdr:sp macro="" textlink="">
      <xdr:nvSpPr>
        <xdr:cNvPr id="13" name="Arrow: Left 12">
          <a:extLst>
            <a:ext uri="{FF2B5EF4-FFF2-40B4-BE49-F238E27FC236}">
              <a16:creationId xmlns:a16="http://schemas.microsoft.com/office/drawing/2014/main" id="{1C62BF0B-BE52-409C-8FCD-14E2DDD4CD79}"/>
            </a:ext>
          </a:extLst>
        </xdr:cNvPr>
        <xdr:cNvSpPr/>
      </xdr:nvSpPr>
      <xdr:spPr>
        <a:xfrm>
          <a:off x="2715065" y="7357403"/>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28136</xdr:colOff>
      <xdr:row>4</xdr:row>
      <xdr:rowOff>133643</xdr:rowOff>
    </xdr:from>
    <xdr:to>
      <xdr:col>6</xdr:col>
      <xdr:colOff>513472</xdr:colOff>
      <xdr:row>4</xdr:row>
      <xdr:rowOff>295422</xdr:rowOff>
    </xdr:to>
    <xdr:sp macro="" textlink="">
      <xdr:nvSpPr>
        <xdr:cNvPr id="17" name="Arrow: Left 16">
          <a:extLst>
            <a:ext uri="{FF2B5EF4-FFF2-40B4-BE49-F238E27FC236}">
              <a16:creationId xmlns:a16="http://schemas.microsoft.com/office/drawing/2014/main" id="{8BE5545C-C0CE-45D5-986D-1A02DD839D0F}"/>
            </a:ext>
          </a:extLst>
        </xdr:cNvPr>
        <xdr:cNvSpPr/>
      </xdr:nvSpPr>
      <xdr:spPr>
        <a:xfrm rot="10800000">
          <a:off x="6703256" y="1062111"/>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91439</xdr:colOff>
      <xdr:row>5</xdr:row>
      <xdr:rowOff>119575</xdr:rowOff>
    </xdr:from>
    <xdr:to>
      <xdr:col>3</xdr:col>
      <xdr:colOff>576775</xdr:colOff>
      <xdr:row>5</xdr:row>
      <xdr:rowOff>281354</xdr:rowOff>
    </xdr:to>
    <xdr:sp macro="" textlink="">
      <xdr:nvSpPr>
        <xdr:cNvPr id="18" name="Arrow: Left 17">
          <a:extLst>
            <a:ext uri="{FF2B5EF4-FFF2-40B4-BE49-F238E27FC236}">
              <a16:creationId xmlns:a16="http://schemas.microsoft.com/office/drawing/2014/main" id="{8CB105F8-58CB-4D93-8C98-475880A5DB4F}"/>
            </a:ext>
          </a:extLst>
        </xdr:cNvPr>
        <xdr:cNvSpPr/>
      </xdr:nvSpPr>
      <xdr:spPr>
        <a:xfrm>
          <a:off x="3974122" y="1048043"/>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98473</xdr:colOff>
      <xdr:row>6</xdr:row>
      <xdr:rowOff>112541</xdr:rowOff>
    </xdr:from>
    <xdr:to>
      <xdr:col>3</xdr:col>
      <xdr:colOff>583809</xdr:colOff>
      <xdr:row>6</xdr:row>
      <xdr:rowOff>274320</xdr:rowOff>
    </xdr:to>
    <xdr:sp macro="" textlink="">
      <xdr:nvSpPr>
        <xdr:cNvPr id="2" name="Arrow: Left 1">
          <a:extLst>
            <a:ext uri="{FF2B5EF4-FFF2-40B4-BE49-F238E27FC236}">
              <a16:creationId xmlns:a16="http://schemas.microsoft.com/office/drawing/2014/main" id="{261319C9-B523-4D28-BAC5-23C276585C0F}"/>
            </a:ext>
          </a:extLst>
        </xdr:cNvPr>
        <xdr:cNvSpPr/>
      </xdr:nvSpPr>
      <xdr:spPr>
        <a:xfrm>
          <a:off x="4100731" y="661181"/>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91439</xdr:colOff>
      <xdr:row>7</xdr:row>
      <xdr:rowOff>119575</xdr:rowOff>
    </xdr:from>
    <xdr:to>
      <xdr:col>3</xdr:col>
      <xdr:colOff>576775</xdr:colOff>
      <xdr:row>7</xdr:row>
      <xdr:rowOff>281354</xdr:rowOff>
    </xdr:to>
    <xdr:sp macro="" textlink="">
      <xdr:nvSpPr>
        <xdr:cNvPr id="3" name="Arrow: Left 2">
          <a:extLst>
            <a:ext uri="{FF2B5EF4-FFF2-40B4-BE49-F238E27FC236}">
              <a16:creationId xmlns:a16="http://schemas.microsoft.com/office/drawing/2014/main" id="{1777BCF9-077E-40C6-B6EA-718966D54104}"/>
            </a:ext>
          </a:extLst>
        </xdr:cNvPr>
        <xdr:cNvSpPr/>
      </xdr:nvSpPr>
      <xdr:spPr>
        <a:xfrm>
          <a:off x="4093697" y="1048043"/>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98474</xdr:colOff>
      <xdr:row>17</xdr:row>
      <xdr:rowOff>105508</xdr:rowOff>
    </xdr:from>
    <xdr:to>
      <xdr:col>3</xdr:col>
      <xdr:colOff>597877</xdr:colOff>
      <xdr:row>17</xdr:row>
      <xdr:rowOff>267286</xdr:rowOff>
    </xdr:to>
    <xdr:sp macro="" textlink="">
      <xdr:nvSpPr>
        <xdr:cNvPr id="4" name="Arrow: Left 3">
          <a:extLst>
            <a:ext uri="{FF2B5EF4-FFF2-40B4-BE49-F238E27FC236}">
              <a16:creationId xmlns:a16="http://schemas.microsoft.com/office/drawing/2014/main" id="{0BEE2F3C-621B-4A26-835D-775ECD05F72F}"/>
            </a:ext>
          </a:extLst>
        </xdr:cNvPr>
        <xdr:cNvSpPr/>
      </xdr:nvSpPr>
      <xdr:spPr>
        <a:xfrm>
          <a:off x="4100732" y="4037428"/>
          <a:ext cx="499403" cy="161778"/>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105507</xdr:colOff>
      <xdr:row>28</xdr:row>
      <xdr:rowOff>56270</xdr:rowOff>
    </xdr:from>
    <xdr:to>
      <xdr:col>3</xdr:col>
      <xdr:colOff>590843</xdr:colOff>
      <xdr:row>28</xdr:row>
      <xdr:rowOff>133643</xdr:rowOff>
    </xdr:to>
    <xdr:sp macro="" textlink="">
      <xdr:nvSpPr>
        <xdr:cNvPr id="5" name="Arrow: Left 4">
          <a:extLst>
            <a:ext uri="{FF2B5EF4-FFF2-40B4-BE49-F238E27FC236}">
              <a16:creationId xmlns:a16="http://schemas.microsoft.com/office/drawing/2014/main" id="{5F84CE5E-AC0C-4D42-B116-04F01D225E0E}"/>
            </a:ext>
          </a:extLst>
        </xdr:cNvPr>
        <xdr:cNvSpPr/>
      </xdr:nvSpPr>
      <xdr:spPr>
        <a:xfrm>
          <a:off x="4107765" y="6675119"/>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91440</xdr:colOff>
      <xdr:row>21</xdr:row>
      <xdr:rowOff>14067</xdr:rowOff>
    </xdr:from>
    <xdr:to>
      <xdr:col>3</xdr:col>
      <xdr:colOff>576776</xdr:colOff>
      <xdr:row>21</xdr:row>
      <xdr:rowOff>175846</xdr:rowOff>
    </xdr:to>
    <xdr:sp macro="" textlink="">
      <xdr:nvSpPr>
        <xdr:cNvPr id="6" name="Arrow: Left 5">
          <a:extLst>
            <a:ext uri="{FF2B5EF4-FFF2-40B4-BE49-F238E27FC236}">
              <a16:creationId xmlns:a16="http://schemas.microsoft.com/office/drawing/2014/main" id="{FE3F87BE-1394-40C4-AF68-D3963B3842AD}"/>
            </a:ext>
          </a:extLst>
        </xdr:cNvPr>
        <xdr:cNvSpPr/>
      </xdr:nvSpPr>
      <xdr:spPr>
        <a:xfrm>
          <a:off x="4093698" y="5120639"/>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77373</xdr:colOff>
      <xdr:row>12</xdr:row>
      <xdr:rowOff>0</xdr:rowOff>
    </xdr:from>
    <xdr:to>
      <xdr:col>3</xdr:col>
      <xdr:colOff>562709</xdr:colOff>
      <xdr:row>12</xdr:row>
      <xdr:rowOff>161779</xdr:rowOff>
    </xdr:to>
    <xdr:sp macro="" textlink="">
      <xdr:nvSpPr>
        <xdr:cNvPr id="7" name="Arrow: Left 6">
          <a:extLst>
            <a:ext uri="{FF2B5EF4-FFF2-40B4-BE49-F238E27FC236}">
              <a16:creationId xmlns:a16="http://schemas.microsoft.com/office/drawing/2014/main" id="{AB0B21E7-D93E-415D-9906-866B9F7DA22F}"/>
            </a:ext>
          </a:extLst>
        </xdr:cNvPr>
        <xdr:cNvSpPr/>
      </xdr:nvSpPr>
      <xdr:spPr>
        <a:xfrm>
          <a:off x="4079631" y="2834640"/>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84404</xdr:colOff>
      <xdr:row>25</xdr:row>
      <xdr:rowOff>49238</xdr:rowOff>
    </xdr:from>
    <xdr:to>
      <xdr:col>3</xdr:col>
      <xdr:colOff>548639</xdr:colOff>
      <xdr:row>25</xdr:row>
      <xdr:rowOff>140678</xdr:rowOff>
    </xdr:to>
    <xdr:sp macro="" textlink="">
      <xdr:nvSpPr>
        <xdr:cNvPr id="8" name="Arrow: Left 7">
          <a:extLst>
            <a:ext uri="{FF2B5EF4-FFF2-40B4-BE49-F238E27FC236}">
              <a16:creationId xmlns:a16="http://schemas.microsoft.com/office/drawing/2014/main" id="{21525AE5-D6C6-4B66-80DE-86B4ED2F9F77}"/>
            </a:ext>
          </a:extLst>
        </xdr:cNvPr>
        <xdr:cNvSpPr/>
      </xdr:nvSpPr>
      <xdr:spPr>
        <a:xfrm rot="19566802">
          <a:off x="4086662" y="5985804"/>
          <a:ext cx="464235" cy="9144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105507</xdr:colOff>
      <xdr:row>29</xdr:row>
      <xdr:rowOff>56270</xdr:rowOff>
    </xdr:from>
    <xdr:to>
      <xdr:col>3</xdr:col>
      <xdr:colOff>590843</xdr:colOff>
      <xdr:row>29</xdr:row>
      <xdr:rowOff>133643</xdr:rowOff>
    </xdr:to>
    <xdr:sp macro="" textlink="">
      <xdr:nvSpPr>
        <xdr:cNvPr id="9" name="Arrow: Left 8">
          <a:extLst>
            <a:ext uri="{FF2B5EF4-FFF2-40B4-BE49-F238E27FC236}">
              <a16:creationId xmlns:a16="http://schemas.microsoft.com/office/drawing/2014/main" id="{C41ECD28-4E2F-4746-8AE7-E1BECF0479AA}"/>
            </a:ext>
          </a:extLst>
        </xdr:cNvPr>
        <xdr:cNvSpPr/>
      </xdr:nvSpPr>
      <xdr:spPr>
        <a:xfrm>
          <a:off x="4107765" y="6857999"/>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98473</xdr:colOff>
      <xdr:row>30</xdr:row>
      <xdr:rowOff>140676</xdr:rowOff>
    </xdr:from>
    <xdr:to>
      <xdr:col>3</xdr:col>
      <xdr:colOff>583809</xdr:colOff>
      <xdr:row>30</xdr:row>
      <xdr:rowOff>218049</xdr:rowOff>
    </xdr:to>
    <xdr:sp macro="" textlink="">
      <xdr:nvSpPr>
        <xdr:cNvPr id="10" name="Arrow: Left 9">
          <a:extLst>
            <a:ext uri="{FF2B5EF4-FFF2-40B4-BE49-F238E27FC236}">
              <a16:creationId xmlns:a16="http://schemas.microsoft.com/office/drawing/2014/main" id="{5CB0D2E0-6ACF-42D2-AEF0-668603221FB4}"/>
            </a:ext>
          </a:extLst>
        </xdr:cNvPr>
        <xdr:cNvSpPr/>
      </xdr:nvSpPr>
      <xdr:spPr>
        <a:xfrm>
          <a:off x="4100731" y="7125285"/>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105507</xdr:colOff>
      <xdr:row>31</xdr:row>
      <xdr:rowOff>56270</xdr:rowOff>
    </xdr:from>
    <xdr:to>
      <xdr:col>3</xdr:col>
      <xdr:colOff>590843</xdr:colOff>
      <xdr:row>31</xdr:row>
      <xdr:rowOff>133643</xdr:rowOff>
    </xdr:to>
    <xdr:sp macro="" textlink="">
      <xdr:nvSpPr>
        <xdr:cNvPr id="11" name="Arrow: Left 10">
          <a:extLst>
            <a:ext uri="{FF2B5EF4-FFF2-40B4-BE49-F238E27FC236}">
              <a16:creationId xmlns:a16="http://schemas.microsoft.com/office/drawing/2014/main" id="{0F7BDC91-F2B1-4E21-BDC1-6EF5285D9B5A}"/>
            </a:ext>
          </a:extLst>
        </xdr:cNvPr>
        <xdr:cNvSpPr/>
      </xdr:nvSpPr>
      <xdr:spPr>
        <a:xfrm>
          <a:off x="4107765" y="7406639"/>
          <a:ext cx="485336" cy="77373"/>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98474</xdr:colOff>
      <xdr:row>35</xdr:row>
      <xdr:rowOff>28135</xdr:rowOff>
    </xdr:from>
    <xdr:to>
      <xdr:col>3</xdr:col>
      <xdr:colOff>583810</xdr:colOff>
      <xdr:row>36</xdr:row>
      <xdr:rowOff>7034</xdr:rowOff>
    </xdr:to>
    <xdr:sp macro="" textlink="">
      <xdr:nvSpPr>
        <xdr:cNvPr id="12" name="Arrow: Left 11">
          <a:extLst>
            <a:ext uri="{FF2B5EF4-FFF2-40B4-BE49-F238E27FC236}">
              <a16:creationId xmlns:a16="http://schemas.microsoft.com/office/drawing/2014/main" id="{37D53F96-7D79-426F-8397-612BA970F58B}"/>
            </a:ext>
          </a:extLst>
        </xdr:cNvPr>
        <xdr:cNvSpPr/>
      </xdr:nvSpPr>
      <xdr:spPr>
        <a:xfrm>
          <a:off x="4100732" y="8292904"/>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28136</xdr:colOff>
      <xdr:row>7</xdr:row>
      <xdr:rowOff>133643</xdr:rowOff>
    </xdr:from>
    <xdr:to>
      <xdr:col>6</xdr:col>
      <xdr:colOff>513472</xdr:colOff>
      <xdr:row>7</xdr:row>
      <xdr:rowOff>295422</xdr:rowOff>
    </xdr:to>
    <xdr:sp macro="" textlink="">
      <xdr:nvSpPr>
        <xdr:cNvPr id="13" name="Arrow: Left 12">
          <a:extLst>
            <a:ext uri="{FF2B5EF4-FFF2-40B4-BE49-F238E27FC236}">
              <a16:creationId xmlns:a16="http://schemas.microsoft.com/office/drawing/2014/main" id="{D840E187-7073-429E-A3CD-555F77F2F479}"/>
            </a:ext>
          </a:extLst>
        </xdr:cNvPr>
        <xdr:cNvSpPr/>
      </xdr:nvSpPr>
      <xdr:spPr>
        <a:xfrm rot="10800000">
          <a:off x="7371471" y="1062111"/>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91439</xdr:colOff>
      <xdr:row>8</xdr:row>
      <xdr:rowOff>119575</xdr:rowOff>
    </xdr:from>
    <xdr:to>
      <xdr:col>3</xdr:col>
      <xdr:colOff>576775</xdr:colOff>
      <xdr:row>8</xdr:row>
      <xdr:rowOff>281354</xdr:rowOff>
    </xdr:to>
    <xdr:sp macro="" textlink="">
      <xdr:nvSpPr>
        <xdr:cNvPr id="14" name="Arrow: Left 13">
          <a:extLst>
            <a:ext uri="{FF2B5EF4-FFF2-40B4-BE49-F238E27FC236}">
              <a16:creationId xmlns:a16="http://schemas.microsoft.com/office/drawing/2014/main" id="{3C7515D2-DF6E-4572-B783-C71C522640DD}"/>
            </a:ext>
          </a:extLst>
        </xdr:cNvPr>
        <xdr:cNvSpPr/>
      </xdr:nvSpPr>
      <xdr:spPr>
        <a:xfrm>
          <a:off x="4093697" y="1456006"/>
          <a:ext cx="485336" cy="161779"/>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bls.gov/o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bls.gov/oes/current/oes119041.htm" TargetMode="External"/><Relationship Id="rId117" Type="http://schemas.openxmlformats.org/officeDocument/2006/relationships/hyperlink" Target="https://www.bls.gov/oes/current/oes194045.htm" TargetMode="External"/><Relationship Id="rId21" Type="http://schemas.openxmlformats.org/officeDocument/2006/relationships/hyperlink" Target="https://www.bls.gov/oes/current/oes113131.htm" TargetMode="External"/><Relationship Id="rId42" Type="http://schemas.openxmlformats.org/officeDocument/2006/relationships/hyperlink" Target="https://www.bls.gov/oes/current/oes131041.htm" TargetMode="External"/><Relationship Id="rId47" Type="http://schemas.openxmlformats.org/officeDocument/2006/relationships/hyperlink" Target="https://www.bls.gov/oes/current/oes131121.htm" TargetMode="External"/><Relationship Id="rId63" Type="http://schemas.openxmlformats.org/officeDocument/2006/relationships/hyperlink" Target="https://www.bls.gov/oes/current/oes171022.htm" TargetMode="External"/><Relationship Id="rId68" Type="http://schemas.openxmlformats.org/officeDocument/2006/relationships/hyperlink" Target="https://www.bls.gov/oes/current/oes172051.htm" TargetMode="External"/><Relationship Id="rId84" Type="http://schemas.openxmlformats.org/officeDocument/2006/relationships/hyperlink" Target="https://www.bls.gov/oes/current/oes191021.htm" TargetMode="External"/><Relationship Id="rId89" Type="http://schemas.openxmlformats.org/officeDocument/2006/relationships/hyperlink" Target="https://www.bls.gov/oes/current/oes191032.htm" TargetMode="External"/><Relationship Id="rId112" Type="http://schemas.openxmlformats.org/officeDocument/2006/relationships/hyperlink" Target="https://www.bls.gov/oes/current/oes193094.htm" TargetMode="External"/><Relationship Id="rId16" Type="http://schemas.openxmlformats.org/officeDocument/2006/relationships/hyperlink" Target="https://www.bls.gov/oes/current/oes113051.htm" TargetMode="External"/><Relationship Id="rId107" Type="http://schemas.openxmlformats.org/officeDocument/2006/relationships/hyperlink" Target="https://www.bls.gov/oes/current/oes193041.htm" TargetMode="External"/><Relationship Id="rId11" Type="http://schemas.openxmlformats.org/officeDocument/2006/relationships/hyperlink" Target="https://www.bls.gov/oes/current/oes112021.htm" TargetMode="External"/><Relationship Id="rId32" Type="http://schemas.openxmlformats.org/officeDocument/2006/relationships/hyperlink" Target="https://www.bls.gov/oes/current/oes119131.htm" TargetMode="External"/><Relationship Id="rId37" Type="http://schemas.openxmlformats.org/officeDocument/2006/relationships/hyperlink" Target="https://www.bls.gov/oes/current/oes131020.htm" TargetMode="External"/><Relationship Id="rId53" Type="http://schemas.openxmlformats.org/officeDocument/2006/relationships/hyperlink" Target="https://www.bls.gov/oes/current/oes132020.htm" TargetMode="External"/><Relationship Id="rId58" Type="http://schemas.openxmlformats.org/officeDocument/2006/relationships/hyperlink" Target="https://www.bls.gov/oes/current/oes132082.htm" TargetMode="External"/><Relationship Id="rId74" Type="http://schemas.openxmlformats.org/officeDocument/2006/relationships/hyperlink" Target="https://www.bls.gov/oes/current/oes172121.htm" TargetMode="External"/><Relationship Id="rId79" Type="http://schemas.openxmlformats.org/officeDocument/2006/relationships/hyperlink" Target="https://www.bls.gov/oes/current/oes172171.htm" TargetMode="External"/><Relationship Id="rId102" Type="http://schemas.openxmlformats.org/officeDocument/2006/relationships/hyperlink" Target="https://www.bls.gov/oes/current/oes193011.htm" TargetMode="External"/><Relationship Id="rId123" Type="http://schemas.openxmlformats.org/officeDocument/2006/relationships/hyperlink" Target="https://www.bls.gov/oes/current/oes273041.htm" TargetMode="External"/><Relationship Id="rId5" Type="http://schemas.openxmlformats.org/officeDocument/2006/relationships/hyperlink" Target="https://www.bls.gov/oes/current/oes132061.htm" TargetMode="External"/><Relationship Id="rId90" Type="http://schemas.openxmlformats.org/officeDocument/2006/relationships/hyperlink" Target="https://www.bls.gov/oes/current/oes191041.htm" TargetMode="External"/><Relationship Id="rId95" Type="http://schemas.openxmlformats.org/officeDocument/2006/relationships/hyperlink" Target="https://www.bls.gov/oes/current/oes192021.htm" TargetMode="External"/><Relationship Id="rId22" Type="http://schemas.openxmlformats.org/officeDocument/2006/relationships/hyperlink" Target="https://www.bls.gov/oes/current/oes119013.htm" TargetMode="External"/><Relationship Id="rId27" Type="http://schemas.openxmlformats.org/officeDocument/2006/relationships/hyperlink" Target="https://www.bls.gov/oes/current/oes119051.htm" TargetMode="External"/><Relationship Id="rId43" Type="http://schemas.openxmlformats.org/officeDocument/2006/relationships/hyperlink" Target="https://www.bls.gov/oes/current/oes131051.htm" TargetMode="External"/><Relationship Id="rId48" Type="http://schemas.openxmlformats.org/officeDocument/2006/relationships/hyperlink" Target="https://www.bls.gov/oes/current/oes131141.htm" TargetMode="External"/><Relationship Id="rId64" Type="http://schemas.openxmlformats.org/officeDocument/2006/relationships/hyperlink" Target="https://www.bls.gov/oes/current/oes172011.htm" TargetMode="External"/><Relationship Id="rId69" Type="http://schemas.openxmlformats.org/officeDocument/2006/relationships/hyperlink" Target="https://www.bls.gov/oes/current/oes172071.htm" TargetMode="External"/><Relationship Id="rId113" Type="http://schemas.openxmlformats.org/officeDocument/2006/relationships/hyperlink" Target="https://www.bls.gov/oes/current/oes193099.htm" TargetMode="External"/><Relationship Id="rId118" Type="http://schemas.openxmlformats.org/officeDocument/2006/relationships/hyperlink" Target="https://www.bls.gov/oes/current/oes194051.htm" TargetMode="External"/><Relationship Id="rId80" Type="http://schemas.openxmlformats.org/officeDocument/2006/relationships/hyperlink" Target="https://www.bls.gov/oes/current/oes172199.htm" TargetMode="External"/><Relationship Id="rId85" Type="http://schemas.openxmlformats.org/officeDocument/2006/relationships/hyperlink" Target="https://www.bls.gov/oes/current/oes191022.htm" TargetMode="External"/><Relationship Id="rId12" Type="http://schemas.openxmlformats.org/officeDocument/2006/relationships/hyperlink" Target="https://www.bls.gov/oes/current/oes112022.htm" TargetMode="External"/><Relationship Id="rId17" Type="http://schemas.openxmlformats.org/officeDocument/2006/relationships/hyperlink" Target="https://www.bls.gov/oes/current/oes113061.htm" TargetMode="External"/><Relationship Id="rId33" Type="http://schemas.openxmlformats.org/officeDocument/2006/relationships/hyperlink" Target="https://www.bls.gov/oes/current/oes119141.htm" TargetMode="External"/><Relationship Id="rId38" Type="http://schemas.openxmlformats.org/officeDocument/2006/relationships/hyperlink" Target="https://www.bls.gov/oes/current/oes131020.htm" TargetMode="External"/><Relationship Id="rId59" Type="http://schemas.openxmlformats.org/officeDocument/2006/relationships/hyperlink" Target="https://www.bls.gov/oes/current/oes132098.htm" TargetMode="External"/><Relationship Id="rId103" Type="http://schemas.openxmlformats.org/officeDocument/2006/relationships/hyperlink" Target="https://www.bls.gov/oes/current/oes193022.htm" TargetMode="External"/><Relationship Id="rId108" Type="http://schemas.openxmlformats.org/officeDocument/2006/relationships/hyperlink" Target="https://www.bls.gov/oes/current/oes193051.htm" TargetMode="External"/><Relationship Id="rId124" Type="http://schemas.openxmlformats.org/officeDocument/2006/relationships/hyperlink" Target="https://www.bls.gov/oes/current/oes339021.htm" TargetMode="External"/><Relationship Id="rId54" Type="http://schemas.openxmlformats.org/officeDocument/2006/relationships/hyperlink" Target="https://www.bls.gov/oes/current/oes132031.htm" TargetMode="External"/><Relationship Id="rId70" Type="http://schemas.openxmlformats.org/officeDocument/2006/relationships/hyperlink" Target="https://www.bls.gov/oes/current/oes172072.htm" TargetMode="External"/><Relationship Id="rId75" Type="http://schemas.openxmlformats.org/officeDocument/2006/relationships/hyperlink" Target="https://www.bls.gov/oes/current/oes172131.htm" TargetMode="External"/><Relationship Id="rId91" Type="http://schemas.openxmlformats.org/officeDocument/2006/relationships/hyperlink" Target="https://www.bls.gov/oes/current/oes191042.htm" TargetMode="External"/><Relationship Id="rId96" Type="http://schemas.openxmlformats.org/officeDocument/2006/relationships/hyperlink" Target="https://www.bls.gov/oes/current/oes192031.htm" TargetMode="External"/><Relationship Id="rId1" Type="http://schemas.openxmlformats.org/officeDocument/2006/relationships/hyperlink" Target="https://www.gsa.gov/cdnstatic/Final_Section_J.1._OASIS_U__Labor_Categories_and_Definitions.pdf" TargetMode="External"/><Relationship Id="rId6" Type="http://schemas.openxmlformats.org/officeDocument/2006/relationships/hyperlink" Target="https://www.bls.gov/oes/current/oes132072.htm" TargetMode="External"/><Relationship Id="rId23" Type="http://schemas.openxmlformats.org/officeDocument/2006/relationships/hyperlink" Target="https://www.bls.gov/oes/current/oes119021.htm" TargetMode="External"/><Relationship Id="rId28" Type="http://schemas.openxmlformats.org/officeDocument/2006/relationships/hyperlink" Target="https://www.bls.gov/oes/current/oes119171.htm" TargetMode="External"/><Relationship Id="rId49" Type="http://schemas.openxmlformats.org/officeDocument/2006/relationships/hyperlink" Target="https://www.bls.gov/oes/current/oes131151.htm" TargetMode="External"/><Relationship Id="rId114" Type="http://schemas.openxmlformats.org/officeDocument/2006/relationships/hyperlink" Target="https://www.bls.gov/oes/current/oes194010.htm" TargetMode="External"/><Relationship Id="rId119" Type="http://schemas.openxmlformats.org/officeDocument/2006/relationships/hyperlink" Target="https://www.bls.gov/oes/current/oes194061.htm" TargetMode="External"/><Relationship Id="rId44" Type="http://schemas.openxmlformats.org/officeDocument/2006/relationships/hyperlink" Target="https://www.bls.gov/oes/current/oes131071.htm" TargetMode="External"/><Relationship Id="rId60" Type="http://schemas.openxmlformats.org/officeDocument/2006/relationships/hyperlink" Target="https://www.bls.gov/oes/current/oes152031.htm" TargetMode="External"/><Relationship Id="rId65" Type="http://schemas.openxmlformats.org/officeDocument/2006/relationships/hyperlink" Target="https://www.bls.gov/oes/current/oes172021.htm" TargetMode="External"/><Relationship Id="rId81" Type="http://schemas.openxmlformats.org/officeDocument/2006/relationships/hyperlink" Target="https://www.bls.gov/oes/current/oes191011.htm" TargetMode="External"/><Relationship Id="rId86" Type="http://schemas.openxmlformats.org/officeDocument/2006/relationships/hyperlink" Target="https://www.bls.gov/oes/current/oes191023.htm" TargetMode="External"/><Relationship Id="rId13" Type="http://schemas.openxmlformats.org/officeDocument/2006/relationships/hyperlink" Target="https://www.bls.gov/oes/current/oes112030.htm" TargetMode="External"/><Relationship Id="rId18" Type="http://schemas.openxmlformats.org/officeDocument/2006/relationships/hyperlink" Target="https://www.bls.gov/oes/current/oes113071.htm" TargetMode="External"/><Relationship Id="rId39" Type="http://schemas.openxmlformats.org/officeDocument/2006/relationships/hyperlink" Target="https://www.bls.gov/oes/current/oes131020.htm" TargetMode="External"/><Relationship Id="rId109" Type="http://schemas.openxmlformats.org/officeDocument/2006/relationships/hyperlink" Target="https://www.bls.gov/oes/current/oes193091.htm" TargetMode="External"/><Relationship Id="rId34" Type="http://schemas.openxmlformats.org/officeDocument/2006/relationships/hyperlink" Target="https://www.bls.gov/oes/current/oes119151.htm" TargetMode="External"/><Relationship Id="rId50" Type="http://schemas.openxmlformats.org/officeDocument/2006/relationships/hyperlink" Target="https://www.bls.gov/oes/current/oes131161.htm" TargetMode="External"/><Relationship Id="rId55" Type="http://schemas.openxmlformats.org/officeDocument/2006/relationships/hyperlink" Target="https://www.bls.gov/oes/current/oes132053.htm" TargetMode="External"/><Relationship Id="rId76" Type="http://schemas.openxmlformats.org/officeDocument/2006/relationships/hyperlink" Target="https://www.bls.gov/oes/current/oes172141.htm" TargetMode="External"/><Relationship Id="rId97" Type="http://schemas.openxmlformats.org/officeDocument/2006/relationships/hyperlink" Target="https://www.bls.gov/oes/current/oes192032.htm" TargetMode="External"/><Relationship Id="rId104" Type="http://schemas.openxmlformats.org/officeDocument/2006/relationships/hyperlink" Target="https://www.bls.gov/oes/current/oes193032.htm" TargetMode="External"/><Relationship Id="rId120" Type="http://schemas.openxmlformats.org/officeDocument/2006/relationships/hyperlink" Target="https://www.bls.gov/oes/current/oes194092.htm" TargetMode="External"/><Relationship Id="rId125" Type="http://schemas.openxmlformats.org/officeDocument/2006/relationships/hyperlink" Target="https://www.bls.gov/oes/current/oes194071.htm" TargetMode="External"/><Relationship Id="rId7" Type="http://schemas.openxmlformats.org/officeDocument/2006/relationships/hyperlink" Target="https://www.bls.gov/oes/current/oes132041.htm" TargetMode="External"/><Relationship Id="rId71" Type="http://schemas.openxmlformats.org/officeDocument/2006/relationships/hyperlink" Target="https://www.bls.gov/oes/current/oes172081.htm" TargetMode="External"/><Relationship Id="rId92" Type="http://schemas.openxmlformats.org/officeDocument/2006/relationships/hyperlink" Target="https://www.bls.gov/oes/current/oes191099.htm" TargetMode="External"/><Relationship Id="rId2" Type="http://schemas.openxmlformats.org/officeDocument/2006/relationships/hyperlink" Target="https://www.bls.gov/oes/current/oes132098.htm" TargetMode="External"/><Relationship Id="rId29" Type="http://schemas.openxmlformats.org/officeDocument/2006/relationships/hyperlink" Target="https://www.bls.gov/oes/current/oes119081.htm" TargetMode="External"/><Relationship Id="rId24" Type="http://schemas.openxmlformats.org/officeDocument/2006/relationships/hyperlink" Target="https://www.bls.gov/oes/current/oes119031.htm" TargetMode="External"/><Relationship Id="rId40" Type="http://schemas.openxmlformats.org/officeDocument/2006/relationships/hyperlink" Target="https://www.bls.gov/oes/current/oes131031.htm" TargetMode="External"/><Relationship Id="rId45" Type="http://schemas.openxmlformats.org/officeDocument/2006/relationships/hyperlink" Target="https://www.bls.gov/oes/current/oes131075.htm" TargetMode="External"/><Relationship Id="rId66" Type="http://schemas.openxmlformats.org/officeDocument/2006/relationships/hyperlink" Target="https://www.bls.gov/oes/current/oes172031.htm" TargetMode="External"/><Relationship Id="rId87" Type="http://schemas.openxmlformats.org/officeDocument/2006/relationships/hyperlink" Target="https://www.bls.gov/oes/current/oes191029.htm" TargetMode="External"/><Relationship Id="rId110" Type="http://schemas.openxmlformats.org/officeDocument/2006/relationships/hyperlink" Target="https://www.bls.gov/oes/current/oes193092.htm" TargetMode="External"/><Relationship Id="rId115" Type="http://schemas.openxmlformats.org/officeDocument/2006/relationships/hyperlink" Target="https://www.bls.gov/oes/current/oes194021.htm" TargetMode="External"/><Relationship Id="rId61" Type="http://schemas.openxmlformats.org/officeDocument/2006/relationships/hyperlink" Target="https://www.bls.gov/oes/current/oes152041.htm" TargetMode="External"/><Relationship Id="rId82" Type="http://schemas.openxmlformats.org/officeDocument/2006/relationships/hyperlink" Target="https://www.bls.gov/oes/current/oes191012.htm" TargetMode="External"/><Relationship Id="rId19" Type="http://schemas.openxmlformats.org/officeDocument/2006/relationships/hyperlink" Target="https://www.bls.gov/oes/current/oes113111.htm" TargetMode="External"/><Relationship Id="rId14" Type="http://schemas.openxmlformats.org/officeDocument/2006/relationships/hyperlink" Target="https://www.bls.gov/oes/current/oes113010.htm" TargetMode="External"/><Relationship Id="rId30" Type="http://schemas.openxmlformats.org/officeDocument/2006/relationships/hyperlink" Target="https://www.bls.gov/oes/current/oes119111.htm" TargetMode="External"/><Relationship Id="rId35" Type="http://schemas.openxmlformats.org/officeDocument/2006/relationships/hyperlink" Target="https://www.bls.gov/oes/current/oes119161.htm" TargetMode="External"/><Relationship Id="rId56" Type="http://schemas.openxmlformats.org/officeDocument/2006/relationships/hyperlink" Target="https://www.bls.gov/oes/current/oes132071.htm" TargetMode="External"/><Relationship Id="rId77" Type="http://schemas.openxmlformats.org/officeDocument/2006/relationships/hyperlink" Target="https://www.bls.gov/oes/current/oes172151.htm" TargetMode="External"/><Relationship Id="rId100" Type="http://schemas.openxmlformats.org/officeDocument/2006/relationships/hyperlink" Target="https://www.bls.gov/oes/current/oes192043.htm" TargetMode="External"/><Relationship Id="rId105" Type="http://schemas.openxmlformats.org/officeDocument/2006/relationships/hyperlink" Target="https://www.bls.gov/oes/current/oes193031.htm" TargetMode="External"/><Relationship Id="rId126" Type="http://schemas.openxmlformats.org/officeDocument/2006/relationships/hyperlink" Target="https://www.bls.gov/oes/current/oes194042.htm" TargetMode="External"/><Relationship Id="rId8" Type="http://schemas.openxmlformats.org/officeDocument/2006/relationships/hyperlink" Target="https://www.bls.gov/oes/current/oes131081.htm" TargetMode="External"/><Relationship Id="rId51" Type="http://schemas.openxmlformats.org/officeDocument/2006/relationships/hyperlink" Target="https://www.bls.gov/oes/current/oes131198.htm" TargetMode="External"/><Relationship Id="rId72" Type="http://schemas.openxmlformats.org/officeDocument/2006/relationships/hyperlink" Target="https://www.bls.gov/oes/current/oes172111.htm" TargetMode="External"/><Relationship Id="rId93" Type="http://schemas.openxmlformats.org/officeDocument/2006/relationships/hyperlink" Target="https://www.bls.gov/oes/current/oes192011.htm" TargetMode="External"/><Relationship Id="rId98" Type="http://schemas.openxmlformats.org/officeDocument/2006/relationships/hyperlink" Target="https://www.bls.gov/oes/current/oes192041.htm" TargetMode="External"/><Relationship Id="rId121" Type="http://schemas.openxmlformats.org/officeDocument/2006/relationships/hyperlink" Target="https://www.bls.gov/oes/current/oes194099.htm" TargetMode="External"/><Relationship Id="rId3" Type="http://schemas.openxmlformats.org/officeDocument/2006/relationships/hyperlink" Target="https://www.bls.gov/oes/2019/may/oes152011.htm" TargetMode="External"/><Relationship Id="rId25" Type="http://schemas.openxmlformats.org/officeDocument/2006/relationships/hyperlink" Target="https://www.bls.gov/oes/current/oes119039.htm" TargetMode="External"/><Relationship Id="rId46" Type="http://schemas.openxmlformats.org/officeDocument/2006/relationships/hyperlink" Target="https://www.bls.gov/oes/current/oes131081.htm" TargetMode="External"/><Relationship Id="rId67" Type="http://schemas.openxmlformats.org/officeDocument/2006/relationships/hyperlink" Target="https://www.bls.gov/oes/current/oes172041.htm" TargetMode="External"/><Relationship Id="rId116" Type="http://schemas.openxmlformats.org/officeDocument/2006/relationships/hyperlink" Target="https://www.bls.gov/oes/current/oes194031.htm" TargetMode="External"/><Relationship Id="rId20" Type="http://schemas.openxmlformats.org/officeDocument/2006/relationships/hyperlink" Target="https://www.bls.gov/oes/current/oes113121.htm" TargetMode="External"/><Relationship Id="rId41" Type="http://schemas.openxmlformats.org/officeDocument/2006/relationships/hyperlink" Target="https://www.bls.gov/oes/current/oes131032.htm" TargetMode="External"/><Relationship Id="rId62" Type="http://schemas.openxmlformats.org/officeDocument/2006/relationships/hyperlink" Target="https://www.bls.gov/oes/current/oes171021.htm" TargetMode="External"/><Relationship Id="rId83" Type="http://schemas.openxmlformats.org/officeDocument/2006/relationships/hyperlink" Target="https://www.bls.gov/oes/current/oes191013.htm" TargetMode="External"/><Relationship Id="rId88" Type="http://schemas.openxmlformats.org/officeDocument/2006/relationships/hyperlink" Target="https://www.bls.gov/oes/current/oes191031.htm" TargetMode="External"/><Relationship Id="rId111" Type="http://schemas.openxmlformats.org/officeDocument/2006/relationships/hyperlink" Target="https://www.bls.gov/oes/current/oes193093.htm" TargetMode="External"/><Relationship Id="rId15" Type="http://schemas.openxmlformats.org/officeDocument/2006/relationships/hyperlink" Target="https://www.bls.gov/oes/current/oes113031.htm" TargetMode="External"/><Relationship Id="rId36" Type="http://schemas.openxmlformats.org/officeDocument/2006/relationships/hyperlink" Target="https://www.bls.gov/oes/current/oes119198.htm" TargetMode="External"/><Relationship Id="rId57" Type="http://schemas.openxmlformats.org/officeDocument/2006/relationships/hyperlink" Target="https://www.bls.gov/oes/current/oes132081.htm" TargetMode="External"/><Relationship Id="rId106" Type="http://schemas.openxmlformats.org/officeDocument/2006/relationships/hyperlink" Target="https://www.bls.gov/oes/current/oes193039.htm" TargetMode="External"/><Relationship Id="rId127" Type="http://schemas.openxmlformats.org/officeDocument/2006/relationships/printerSettings" Target="../printerSettings/printerSettings2.bin"/><Relationship Id="rId10" Type="http://schemas.openxmlformats.org/officeDocument/2006/relationships/hyperlink" Target="https://www.bls.gov/oes/current/oes112011.htm" TargetMode="External"/><Relationship Id="rId31" Type="http://schemas.openxmlformats.org/officeDocument/2006/relationships/hyperlink" Target="https://www.bls.gov/oes/current/oes119121.htm" TargetMode="External"/><Relationship Id="rId52" Type="http://schemas.openxmlformats.org/officeDocument/2006/relationships/hyperlink" Target="https://www.bls.gov/oes/current/oes132011.htm" TargetMode="External"/><Relationship Id="rId73" Type="http://schemas.openxmlformats.org/officeDocument/2006/relationships/hyperlink" Target="https://www.bls.gov/oes/current/oes172112.htm" TargetMode="External"/><Relationship Id="rId78" Type="http://schemas.openxmlformats.org/officeDocument/2006/relationships/hyperlink" Target="https://www.bls.gov/oes/current/oes172161.htm" TargetMode="External"/><Relationship Id="rId94" Type="http://schemas.openxmlformats.org/officeDocument/2006/relationships/hyperlink" Target="https://www.bls.gov/oes/current/oes192012.htm" TargetMode="External"/><Relationship Id="rId99" Type="http://schemas.openxmlformats.org/officeDocument/2006/relationships/hyperlink" Target="https://www.bls.gov/oes/current/oes192042.htm" TargetMode="External"/><Relationship Id="rId101" Type="http://schemas.openxmlformats.org/officeDocument/2006/relationships/hyperlink" Target="https://www.bls.gov/oes/current/oes192099.htm" TargetMode="External"/><Relationship Id="rId122" Type="http://schemas.openxmlformats.org/officeDocument/2006/relationships/hyperlink" Target="https://www.bls.gov/oes/current/oes273031.htm" TargetMode="External"/><Relationship Id="rId4" Type="http://schemas.openxmlformats.org/officeDocument/2006/relationships/hyperlink" Target="https://www.bls.gov/oes/current/oes436011.htm" TargetMode="External"/><Relationship Id="rId9" Type="http://schemas.openxmlformats.org/officeDocument/2006/relationships/hyperlink" Target="https://www.bls.gov/oes/current/oes111021.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beta.bls.gov/dataViewer/view/timeseries/CIS1010000000000I" TargetMode="External"/><Relationship Id="rId2" Type="http://schemas.openxmlformats.org/officeDocument/2006/relationships/hyperlink" Target="https://beta.bls.gov/dataViewer/view/timeseries/CIS102G000000000I" TargetMode="External"/><Relationship Id="rId1" Type="http://schemas.openxmlformats.org/officeDocument/2006/relationships/hyperlink" Target="https://beta.bls.gov/dataViewer/view/timeseries/CIS102S000000000I"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C2BD6-D363-4333-84C6-919085047FD6}">
  <dimension ref="A1:M120"/>
  <sheetViews>
    <sheetView tabSelected="1" workbookViewId="0">
      <selection activeCell="A16" sqref="A16:M23"/>
    </sheetView>
  </sheetViews>
  <sheetFormatPr defaultRowHeight="14.4" x14ac:dyDescent="0.3"/>
  <cols>
    <col min="1" max="1" width="12.5546875" customWidth="1"/>
    <col min="4" max="5" width="12.44140625" bestFit="1" customWidth="1"/>
    <col min="6" max="6" width="11.88671875" customWidth="1"/>
    <col min="7" max="7" width="11.44140625" customWidth="1"/>
  </cols>
  <sheetData>
    <row r="1" spans="1:13" ht="14.4" customHeight="1" x14ac:dyDescent="0.3">
      <c r="A1" s="71" t="s">
        <v>449</v>
      </c>
      <c r="B1" s="71"/>
      <c r="C1" s="71"/>
      <c r="D1" s="71"/>
      <c r="E1" s="71"/>
      <c r="F1" s="71"/>
      <c r="G1" s="71"/>
      <c r="H1" s="71"/>
      <c r="I1" s="71"/>
      <c r="J1" s="71"/>
      <c r="K1" s="71"/>
      <c r="L1" s="71"/>
      <c r="M1" s="71"/>
    </row>
    <row r="2" spans="1:13" x14ac:dyDescent="0.3">
      <c r="A2" s="71"/>
      <c r="B2" s="71"/>
      <c r="C2" s="71"/>
      <c r="D2" s="71"/>
      <c r="E2" s="71"/>
      <c r="F2" s="71"/>
      <c r="G2" s="71"/>
      <c r="H2" s="71"/>
      <c r="I2" s="71"/>
      <c r="J2" s="71"/>
      <c r="K2" s="71"/>
      <c r="L2" s="71"/>
      <c r="M2" s="71"/>
    </row>
    <row r="3" spans="1:13" x14ac:dyDescent="0.3">
      <c r="A3" s="71"/>
      <c r="B3" s="71"/>
      <c r="C3" s="71"/>
      <c r="D3" s="71"/>
      <c r="E3" s="71"/>
      <c r="F3" s="71"/>
      <c r="G3" s="71"/>
      <c r="H3" s="71"/>
      <c r="I3" s="71"/>
      <c r="J3" s="71"/>
      <c r="K3" s="71"/>
      <c r="L3" s="71"/>
      <c r="M3" s="71"/>
    </row>
    <row r="4" spans="1:13" x14ac:dyDescent="0.3">
      <c r="A4" s="71"/>
      <c r="B4" s="71"/>
      <c r="C4" s="71"/>
      <c r="D4" s="71"/>
      <c r="E4" s="71"/>
      <c r="F4" s="71"/>
      <c r="G4" s="71"/>
      <c r="H4" s="71"/>
      <c r="I4" s="71"/>
      <c r="J4" s="71"/>
      <c r="K4" s="71"/>
      <c r="L4" s="71"/>
      <c r="M4" s="71"/>
    </row>
    <row r="5" spans="1:13" x14ac:dyDescent="0.3">
      <c r="A5" s="71"/>
      <c r="B5" s="71"/>
      <c r="C5" s="71"/>
      <c r="D5" s="71"/>
      <c r="E5" s="71"/>
      <c r="F5" s="71"/>
      <c r="G5" s="71"/>
      <c r="H5" s="71"/>
      <c r="I5" s="71"/>
      <c r="J5" s="71"/>
      <c r="K5" s="71"/>
      <c r="L5" s="71"/>
      <c r="M5" s="71"/>
    </row>
    <row r="6" spans="1:13" x14ac:dyDescent="0.3">
      <c r="A6" s="71"/>
      <c r="B6" s="71"/>
      <c r="C6" s="71"/>
      <c r="D6" s="71"/>
      <c r="E6" s="71"/>
      <c r="F6" s="71"/>
      <c r="G6" s="71"/>
      <c r="H6" s="71"/>
      <c r="I6" s="71"/>
      <c r="J6" s="71"/>
      <c r="K6" s="71"/>
      <c r="L6" s="71"/>
      <c r="M6" s="71"/>
    </row>
    <row r="7" spans="1:13" x14ac:dyDescent="0.3">
      <c r="A7" s="71"/>
      <c r="B7" s="71"/>
      <c r="C7" s="71"/>
      <c r="D7" s="71"/>
      <c r="E7" s="71"/>
      <c r="F7" s="71"/>
      <c r="G7" s="71"/>
      <c r="H7" s="71"/>
      <c r="I7" s="71"/>
      <c r="J7" s="71"/>
      <c r="K7" s="71"/>
      <c r="L7" s="71"/>
      <c r="M7" s="71"/>
    </row>
    <row r="8" spans="1:13" x14ac:dyDescent="0.3">
      <c r="A8" s="71"/>
      <c r="B8" s="71"/>
      <c r="C8" s="71"/>
      <c r="D8" s="71"/>
      <c r="E8" s="71"/>
      <c r="F8" s="71"/>
      <c r="G8" s="71"/>
      <c r="H8" s="71"/>
      <c r="I8" s="71"/>
      <c r="J8" s="71"/>
      <c r="K8" s="71"/>
      <c r="L8" s="71"/>
      <c r="M8" s="71"/>
    </row>
    <row r="9" spans="1:13" x14ac:dyDescent="0.3">
      <c r="A9" s="71"/>
      <c r="B9" s="71"/>
      <c r="C9" s="71"/>
      <c r="D9" s="71"/>
      <c r="E9" s="71"/>
      <c r="F9" s="71"/>
      <c r="G9" s="71"/>
      <c r="H9" s="71"/>
      <c r="I9" s="71"/>
      <c r="J9" s="71"/>
      <c r="K9" s="71"/>
      <c r="L9" s="71"/>
      <c r="M9" s="71"/>
    </row>
    <row r="10" spans="1:13" x14ac:dyDescent="0.3">
      <c r="A10" s="71"/>
      <c r="B10" s="71"/>
      <c r="C10" s="71"/>
      <c r="D10" s="71"/>
      <c r="E10" s="71"/>
      <c r="F10" s="71"/>
      <c r="G10" s="71"/>
      <c r="H10" s="71"/>
      <c r="I10" s="71"/>
      <c r="J10" s="71"/>
      <c r="K10" s="71"/>
      <c r="L10" s="71"/>
      <c r="M10" s="71"/>
    </row>
    <row r="11" spans="1:13" x14ac:dyDescent="0.3">
      <c r="A11" s="71"/>
      <c r="B11" s="71"/>
      <c r="C11" s="71"/>
      <c r="D11" s="71"/>
      <c r="E11" s="71"/>
      <c r="F11" s="71"/>
      <c r="G11" s="71"/>
      <c r="H11" s="71"/>
      <c r="I11" s="71"/>
      <c r="J11" s="71"/>
      <c r="K11" s="71"/>
      <c r="L11" s="71"/>
      <c r="M11" s="71"/>
    </row>
    <row r="12" spans="1:13" x14ac:dyDescent="0.3">
      <c r="A12" s="71"/>
      <c r="B12" s="71"/>
      <c r="C12" s="71"/>
      <c r="D12" s="71"/>
      <c r="E12" s="71"/>
      <c r="F12" s="71"/>
      <c r="G12" s="71"/>
      <c r="H12" s="71"/>
      <c r="I12" s="71"/>
      <c r="J12" s="71"/>
      <c r="K12" s="71"/>
      <c r="L12" s="71"/>
      <c r="M12" s="71"/>
    </row>
    <row r="13" spans="1:13" x14ac:dyDescent="0.3">
      <c r="A13" s="71"/>
      <c r="B13" s="71"/>
      <c r="C13" s="71"/>
      <c r="D13" s="71"/>
      <c r="E13" s="71"/>
      <c r="F13" s="71"/>
      <c r="G13" s="71"/>
      <c r="H13" s="71"/>
      <c r="I13" s="71"/>
      <c r="J13" s="71"/>
      <c r="K13" s="71"/>
      <c r="L13" s="71"/>
      <c r="M13" s="71"/>
    </row>
    <row r="14" spans="1:13" ht="8.85" customHeight="1" x14ac:dyDescent="0.3">
      <c r="A14" s="71"/>
      <c r="B14" s="71"/>
      <c r="C14" s="71"/>
      <c r="D14" s="71"/>
      <c r="E14" s="71"/>
      <c r="F14" s="71"/>
      <c r="G14" s="71"/>
      <c r="H14" s="71"/>
      <c r="I14" s="71"/>
      <c r="J14" s="71"/>
      <c r="K14" s="71"/>
      <c r="L14" s="71"/>
      <c r="M14" s="71"/>
    </row>
    <row r="15" spans="1:13" ht="6.15" customHeight="1" x14ac:dyDescent="0.3">
      <c r="A15" s="71"/>
      <c r="B15" s="71"/>
      <c r="C15" s="71"/>
      <c r="D15" s="71"/>
      <c r="E15" s="71"/>
      <c r="F15" s="71"/>
      <c r="G15" s="71"/>
      <c r="H15" s="71"/>
      <c r="I15" s="71"/>
      <c r="J15" s="71"/>
      <c r="K15" s="71"/>
      <c r="L15" s="71"/>
      <c r="M15" s="71"/>
    </row>
    <row r="16" spans="1:13" x14ac:dyDescent="0.3">
      <c r="A16" s="72" t="s">
        <v>450</v>
      </c>
      <c r="B16" s="73"/>
      <c r="C16" s="73"/>
      <c r="D16" s="73"/>
      <c r="E16" s="73"/>
      <c r="F16" s="73"/>
      <c r="G16" s="73"/>
      <c r="H16" s="73"/>
      <c r="I16" s="73"/>
      <c r="J16" s="73"/>
      <c r="K16" s="73"/>
      <c r="L16" s="73"/>
      <c r="M16" s="73"/>
    </row>
    <row r="17" spans="1:13" x14ac:dyDescent="0.3">
      <c r="A17" s="73"/>
      <c r="B17" s="73"/>
      <c r="C17" s="73"/>
      <c r="D17" s="73"/>
      <c r="E17" s="73"/>
      <c r="F17" s="73"/>
      <c r="G17" s="73"/>
      <c r="H17" s="73"/>
      <c r="I17" s="73"/>
      <c r="J17" s="73"/>
      <c r="K17" s="73"/>
      <c r="L17" s="73"/>
      <c r="M17" s="73"/>
    </row>
    <row r="18" spans="1:13" x14ac:dyDescent="0.3">
      <c r="A18" s="73"/>
      <c r="B18" s="73"/>
      <c r="C18" s="73"/>
      <c r="D18" s="73"/>
      <c r="E18" s="73"/>
      <c r="F18" s="73"/>
      <c r="G18" s="73"/>
      <c r="H18" s="73"/>
      <c r="I18" s="73"/>
      <c r="J18" s="73"/>
      <c r="K18" s="73"/>
      <c r="L18" s="73"/>
      <c r="M18" s="73"/>
    </row>
    <row r="19" spans="1:13" x14ac:dyDescent="0.3">
      <c r="A19" s="73"/>
      <c r="B19" s="73"/>
      <c r="C19" s="73"/>
      <c r="D19" s="73"/>
      <c r="E19" s="73"/>
      <c r="F19" s="73"/>
      <c r="G19" s="73"/>
      <c r="H19" s="73"/>
      <c r="I19" s="73"/>
      <c r="J19" s="73"/>
      <c r="K19" s="73"/>
      <c r="L19" s="73"/>
      <c r="M19" s="73"/>
    </row>
    <row r="20" spans="1:13" x14ac:dyDescent="0.3">
      <c r="A20" s="73"/>
      <c r="B20" s="73"/>
      <c r="C20" s="73"/>
      <c r="D20" s="73"/>
      <c r="E20" s="73"/>
      <c r="F20" s="73"/>
      <c r="G20" s="73"/>
      <c r="H20" s="73"/>
      <c r="I20" s="73"/>
      <c r="J20" s="73"/>
      <c r="K20" s="73"/>
      <c r="L20" s="73"/>
      <c r="M20" s="73"/>
    </row>
    <row r="21" spans="1:13" x14ac:dyDescent="0.3">
      <c r="A21" s="73"/>
      <c r="B21" s="73"/>
      <c r="C21" s="73"/>
      <c r="D21" s="73"/>
      <c r="E21" s="73"/>
      <c r="F21" s="73"/>
      <c r="G21" s="73"/>
      <c r="H21" s="73"/>
      <c r="I21" s="73"/>
      <c r="J21" s="73"/>
      <c r="K21" s="73"/>
      <c r="L21" s="73"/>
      <c r="M21" s="73"/>
    </row>
    <row r="22" spans="1:13" x14ac:dyDescent="0.3">
      <c r="A22" s="73"/>
      <c r="B22" s="73"/>
      <c r="C22" s="73"/>
      <c r="D22" s="73"/>
      <c r="E22" s="73"/>
      <c r="F22" s="73"/>
      <c r="G22" s="73"/>
      <c r="H22" s="73"/>
      <c r="I22" s="73"/>
      <c r="J22" s="73"/>
      <c r="K22" s="73"/>
      <c r="L22" s="73"/>
      <c r="M22" s="73"/>
    </row>
    <row r="23" spans="1:13" ht="18.899999999999999" customHeight="1" x14ac:dyDescent="0.3">
      <c r="A23" s="73"/>
      <c r="B23" s="73"/>
      <c r="C23" s="73"/>
      <c r="D23" s="73"/>
      <c r="E23" s="73"/>
      <c r="F23" s="73"/>
      <c r="G23" s="73"/>
      <c r="H23" s="73"/>
      <c r="I23" s="73"/>
      <c r="J23" s="73"/>
      <c r="K23" s="73"/>
      <c r="L23" s="73"/>
      <c r="M23" s="73"/>
    </row>
    <row r="24" spans="1:13" x14ac:dyDescent="0.3">
      <c r="A24" s="74" t="s">
        <v>316</v>
      </c>
      <c r="B24" s="74"/>
      <c r="C24" s="74"/>
      <c r="D24" s="74"/>
      <c r="E24" s="74"/>
      <c r="F24" s="74"/>
      <c r="G24" s="74"/>
      <c r="H24" s="74"/>
      <c r="I24" s="74"/>
      <c r="J24" s="74"/>
      <c r="K24" s="74"/>
      <c r="L24" s="74"/>
      <c r="M24" s="74"/>
    </row>
    <row r="25" spans="1:13" ht="14.4" customHeight="1" x14ac:dyDescent="0.3">
      <c r="A25" s="75" t="s">
        <v>451</v>
      </c>
      <c r="B25" s="75"/>
      <c r="C25" s="75"/>
      <c r="D25" s="75"/>
      <c r="E25" s="75"/>
      <c r="F25" s="75"/>
      <c r="G25" s="75"/>
      <c r="H25" s="75"/>
      <c r="I25" s="75"/>
      <c r="J25" s="75"/>
      <c r="K25" s="75"/>
      <c r="L25" s="75"/>
      <c r="M25" s="75"/>
    </row>
    <row r="26" spans="1:13" x14ac:dyDescent="0.3">
      <c r="A26" s="75"/>
      <c r="B26" s="75"/>
      <c r="C26" s="75"/>
      <c r="D26" s="75"/>
      <c r="E26" s="75"/>
      <c r="F26" s="75"/>
      <c r="G26" s="75"/>
      <c r="H26" s="75"/>
      <c r="I26" s="75"/>
      <c r="J26" s="75"/>
      <c r="K26" s="75"/>
      <c r="L26" s="75"/>
      <c r="M26" s="75"/>
    </row>
    <row r="27" spans="1:13" x14ac:dyDescent="0.3">
      <c r="A27" s="75"/>
      <c r="B27" s="75"/>
      <c r="C27" s="75"/>
      <c r="D27" s="75"/>
      <c r="E27" s="75"/>
      <c r="F27" s="75"/>
      <c r="G27" s="75"/>
      <c r="H27" s="75"/>
      <c r="I27" s="75"/>
      <c r="J27" s="75"/>
      <c r="K27" s="75"/>
      <c r="L27" s="75"/>
      <c r="M27" s="75"/>
    </row>
    <row r="28" spans="1:13" x14ac:dyDescent="0.3">
      <c r="A28" s="75"/>
      <c r="B28" s="75"/>
      <c r="C28" s="75"/>
      <c r="D28" s="75"/>
      <c r="E28" s="75"/>
      <c r="F28" s="75"/>
      <c r="G28" s="75"/>
      <c r="H28" s="75"/>
      <c r="I28" s="75"/>
      <c r="J28" s="75"/>
      <c r="K28" s="75"/>
      <c r="L28" s="75"/>
      <c r="M28" s="75"/>
    </row>
    <row r="29" spans="1:13" x14ac:dyDescent="0.3">
      <c r="A29" s="75"/>
      <c r="B29" s="75"/>
      <c r="C29" s="75"/>
      <c r="D29" s="75"/>
      <c r="E29" s="75"/>
      <c r="F29" s="75"/>
      <c r="G29" s="75"/>
      <c r="H29" s="75"/>
      <c r="I29" s="75"/>
      <c r="J29" s="75"/>
      <c r="K29" s="75"/>
      <c r="L29" s="75"/>
      <c r="M29" s="75"/>
    </row>
    <row r="30" spans="1:13" x14ac:dyDescent="0.3">
      <c r="A30" s="75"/>
      <c r="B30" s="75"/>
      <c r="C30" s="75"/>
      <c r="D30" s="75"/>
      <c r="E30" s="75"/>
      <c r="F30" s="75"/>
      <c r="G30" s="75"/>
      <c r="H30" s="75"/>
      <c r="I30" s="75"/>
      <c r="J30" s="75"/>
      <c r="K30" s="75"/>
      <c r="L30" s="75"/>
      <c r="M30" s="75"/>
    </row>
    <row r="31" spans="1:13" x14ac:dyDescent="0.3">
      <c r="A31" s="75"/>
      <c r="B31" s="75"/>
      <c r="C31" s="75"/>
      <c r="D31" s="75"/>
      <c r="E31" s="75"/>
      <c r="F31" s="75"/>
      <c r="G31" s="75"/>
      <c r="H31" s="75"/>
      <c r="I31" s="75"/>
      <c r="J31" s="75"/>
      <c r="K31" s="75"/>
      <c r="L31" s="75"/>
      <c r="M31" s="75"/>
    </row>
    <row r="32" spans="1:13" x14ac:dyDescent="0.3">
      <c r="A32" s="75"/>
      <c r="B32" s="75"/>
      <c r="C32" s="75"/>
      <c r="D32" s="75"/>
      <c r="E32" s="75"/>
      <c r="F32" s="75"/>
      <c r="G32" s="75"/>
      <c r="H32" s="75"/>
      <c r="I32" s="75"/>
      <c r="J32" s="75"/>
      <c r="K32" s="75"/>
      <c r="L32" s="75"/>
      <c r="M32" s="75"/>
    </row>
    <row r="33" spans="1:13" x14ac:dyDescent="0.3">
      <c r="A33" s="75"/>
      <c r="B33" s="75"/>
      <c r="C33" s="75"/>
      <c r="D33" s="75"/>
      <c r="E33" s="75"/>
      <c r="F33" s="75"/>
      <c r="G33" s="75"/>
      <c r="H33" s="75"/>
      <c r="I33" s="75"/>
      <c r="J33" s="75"/>
      <c r="K33" s="75"/>
      <c r="L33" s="75"/>
      <c r="M33" s="75"/>
    </row>
    <row r="34" spans="1:13" x14ac:dyDescent="0.3">
      <c r="A34" s="75"/>
      <c r="B34" s="75"/>
      <c r="C34" s="75"/>
      <c r="D34" s="75"/>
      <c r="E34" s="75"/>
      <c r="F34" s="75"/>
      <c r="G34" s="75"/>
      <c r="H34" s="75"/>
      <c r="I34" s="75"/>
      <c r="J34" s="75"/>
      <c r="K34" s="75"/>
      <c r="L34" s="75"/>
      <c r="M34" s="75"/>
    </row>
    <row r="35" spans="1:13" x14ac:dyDescent="0.3">
      <c r="A35" s="75"/>
      <c r="B35" s="75"/>
      <c r="C35" s="75"/>
      <c r="D35" s="75"/>
      <c r="E35" s="75"/>
      <c r="F35" s="75"/>
      <c r="G35" s="75"/>
      <c r="H35" s="75"/>
      <c r="I35" s="75"/>
      <c r="J35" s="75"/>
      <c r="K35" s="75"/>
      <c r="L35" s="75"/>
      <c r="M35" s="75"/>
    </row>
    <row r="36" spans="1:13" x14ac:dyDescent="0.3">
      <c r="A36" s="75"/>
      <c r="B36" s="75"/>
      <c r="C36" s="75"/>
      <c r="D36" s="75"/>
      <c r="E36" s="75"/>
      <c r="F36" s="75"/>
      <c r="G36" s="75"/>
      <c r="H36" s="75"/>
      <c r="I36" s="75"/>
      <c r="J36" s="75"/>
      <c r="K36" s="75"/>
      <c r="L36" s="75"/>
      <c r="M36" s="75"/>
    </row>
    <row r="37" spans="1:13" x14ac:dyDescent="0.3">
      <c r="A37" s="75"/>
      <c r="B37" s="75"/>
      <c r="C37" s="75"/>
      <c r="D37" s="75"/>
      <c r="E37" s="75"/>
      <c r="F37" s="75"/>
      <c r="G37" s="75"/>
      <c r="H37" s="75"/>
      <c r="I37" s="75"/>
      <c r="J37" s="75"/>
      <c r="K37" s="75"/>
      <c r="L37" s="75"/>
      <c r="M37" s="75"/>
    </row>
    <row r="38" spans="1:13" x14ac:dyDescent="0.3">
      <c r="A38" s="75"/>
      <c r="B38" s="75"/>
      <c r="C38" s="75"/>
      <c r="D38" s="75"/>
      <c r="E38" s="75"/>
      <c r="F38" s="75"/>
      <c r="G38" s="75"/>
      <c r="H38" s="75"/>
      <c r="I38" s="75"/>
      <c r="J38" s="75"/>
      <c r="K38" s="75"/>
      <c r="L38" s="75"/>
      <c r="M38" s="75"/>
    </row>
    <row r="39" spans="1:13" x14ac:dyDescent="0.3">
      <c r="A39" s="75"/>
      <c r="B39" s="75"/>
      <c r="C39" s="75"/>
      <c r="D39" s="75"/>
      <c r="E39" s="75"/>
      <c r="F39" s="75"/>
      <c r="G39" s="75"/>
      <c r="H39" s="75"/>
      <c r="I39" s="75"/>
      <c r="J39" s="75"/>
      <c r="K39" s="75"/>
      <c r="L39" s="75"/>
      <c r="M39" s="75"/>
    </row>
    <row r="40" spans="1:13" x14ac:dyDescent="0.3">
      <c r="A40" s="75"/>
      <c r="B40" s="75"/>
      <c r="C40" s="75"/>
      <c r="D40" s="75"/>
      <c r="E40" s="75"/>
      <c r="F40" s="75"/>
      <c r="G40" s="75"/>
      <c r="H40" s="75"/>
      <c r="I40" s="75"/>
      <c r="J40" s="75"/>
      <c r="K40" s="75"/>
      <c r="L40" s="75"/>
      <c r="M40" s="75"/>
    </row>
    <row r="41" spans="1:13" x14ac:dyDescent="0.3">
      <c r="A41" s="75"/>
      <c r="B41" s="75"/>
      <c r="C41" s="75"/>
      <c r="D41" s="75"/>
      <c r="E41" s="75"/>
      <c r="F41" s="75"/>
      <c r="G41" s="75"/>
      <c r="H41" s="75"/>
      <c r="I41" s="75"/>
      <c r="J41" s="75"/>
      <c r="K41" s="75"/>
      <c r="L41" s="75"/>
      <c r="M41" s="75"/>
    </row>
    <row r="42" spans="1:13" x14ac:dyDescent="0.3">
      <c r="A42" s="75"/>
      <c r="B42" s="75"/>
      <c r="C42" s="75"/>
      <c r="D42" s="75"/>
      <c r="E42" s="75"/>
      <c r="F42" s="75"/>
      <c r="G42" s="75"/>
      <c r="H42" s="75"/>
      <c r="I42" s="75"/>
      <c r="J42" s="75"/>
      <c r="K42" s="75"/>
      <c r="L42" s="75"/>
      <c r="M42" s="75"/>
    </row>
    <row r="43" spans="1:13" x14ac:dyDescent="0.3">
      <c r="A43" s="75"/>
      <c r="B43" s="75"/>
      <c r="C43" s="75"/>
      <c r="D43" s="75"/>
      <c r="E43" s="75"/>
      <c r="F43" s="75"/>
      <c r="G43" s="75"/>
      <c r="H43" s="75"/>
      <c r="I43" s="75"/>
      <c r="J43" s="75"/>
      <c r="K43" s="75"/>
      <c r="L43" s="75"/>
      <c r="M43" s="75"/>
    </row>
    <row r="44" spans="1:13" x14ac:dyDescent="0.3">
      <c r="A44" s="75"/>
      <c r="B44" s="75"/>
      <c r="C44" s="75"/>
      <c r="D44" s="75"/>
      <c r="E44" s="75"/>
      <c r="F44" s="75"/>
      <c r="G44" s="75"/>
      <c r="H44" s="75"/>
      <c r="I44" s="75"/>
      <c r="J44" s="75"/>
      <c r="K44" s="75"/>
      <c r="L44" s="75"/>
      <c r="M44" s="75"/>
    </row>
    <row r="45" spans="1:13" x14ac:dyDescent="0.3">
      <c r="A45" s="75"/>
      <c r="B45" s="75"/>
      <c r="C45" s="75"/>
      <c r="D45" s="75"/>
      <c r="E45" s="75"/>
      <c r="F45" s="75"/>
      <c r="G45" s="75"/>
      <c r="H45" s="75"/>
      <c r="I45" s="75"/>
      <c r="J45" s="75"/>
      <c r="K45" s="75"/>
      <c r="L45" s="75"/>
      <c r="M45" s="75"/>
    </row>
    <row r="46" spans="1:13" x14ac:dyDescent="0.3">
      <c r="A46" s="75"/>
      <c r="B46" s="75"/>
      <c r="C46" s="75"/>
      <c r="D46" s="75"/>
      <c r="E46" s="75"/>
      <c r="F46" s="75"/>
      <c r="G46" s="75"/>
      <c r="H46" s="75"/>
      <c r="I46" s="75"/>
      <c r="J46" s="75"/>
      <c r="K46" s="75"/>
      <c r="L46" s="75"/>
      <c r="M46" s="75"/>
    </row>
    <row r="47" spans="1:13" x14ac:dyDescent="0.3">
      <c r="A47" s="75"/>
      <c r="B47" s="75"/>
      <c r="C47" s="75"/>
      <c r="D47" s="75"/>
      <c r="E47" s="75"/>
      <c r="F47" s="75"/>
      <c r="G47" s="75"/>
      <c r="H47" s="75"/>
      <c r="I47" s="75"/>
      <c r="J47" s="75"/>
      <c r="K47" s="75"/>
      <c r="L47" s="75"/>
      <c r="M47" s="75"/>
    </row>
    <row r="48" spans="1:13" ht="14.4" customHeight="1" x14ac:dyDescent="0.3">
      <c r="A48" s="68" t="s">
        <v>443</v>
      </c>
      <c r="B48" s="68"/>
      <c r="C48" s="68"/>
      <c r="D48" s="68"/>
      <c r="E48" s="68"/>
      <c r="F48" s="68"/>
      <c r="G48" s="68"/>
      <c r="H48" s="68"/>
      <c r="I48" s="68"/>
      <c r="J48" s="68"/>
      <c r="K48" s="68"/>
      <c r="L48" s="68"/>
      <c r="M48" s="68"/>
    </row>
    <row r="49" spans="1:13" x14ac:dyDescent="0.3">
      <c r="A49" s="68"/>
      <c r="B49" s="68"/>
      <c r="C49" s="68"/>
      <c r="D49" s="68"/>
      <c r="E49" s="68"/>
      <c r="F49" s="68"/>
      <c r="G49" s="68"/>
      <c r="H49" s="68"/>
      <c r="I49" s="68"/>
      <c r="J49" s="68"/>
      <c r="K49" s="68"/>
      <c r="L49" s="68"/>
      <c r="M49" s="68"/>
    </row>
    <row r="50" spans="1:13" ht="18.45" customHeight="1" x14ac:dyDescent="0.3">
      <c r="A50" s="68"/>
      <c r="B50" s="68"/>
      <c r="C50" s="68"/>
      <c r="D50" s="68"/>
      <c r="E50" s="68"/>
      <c r="F50" s="68"/>
      <c r="G50" s="68"/>
      <c r="H50" s="68"/>
      <c r="I50" s="68"/>
      <c r="J50" s="68"/>
      <c r="K50" s="68"/>
      <c r="L50" s="68"/>
      <c r="M50" s="68"/>
    </row>
    <row r="51" spans="1:13" x14ac:dyDescent="0.3">
      <c r="A51" s="11"/>
      <c r="B51" s="11"/>
      <c r="C51" s="11"/>
      <c r="D51" s="11"/>
      <c r="E51" s="11"/>
      <c r="F51" s="11"/>
      <c r="G51" s="11"/>
      <c r="H51" s="11"/>
      <c r="I51" s="11"/>
      <c r="J51" s="11"/>
      <c r="K51" s="11"/>
      <c r="L51" s="11"/>
      <c r="M51" s="11"/>
    </row>
    <row r="52" spans="1:13" x14ac:dyDescent="0.3">
      <c r="A52" s="11"/>
      <c r="B52" s="11"/>
      <c r="C52" s="11"/>
      <c r="D52" s="11"/>
      <c r="E52" s="11"/>
      <c r="F52" s="11"/>
      <c r="G52" s="11"/>
      <c r="H52" s="11"/>
      <c r="I52" s="11"/>
      <c r="J52" s="11"/>
      <c r="K52" s="11"/>
      <c r="L52" s="11"/>
      <c r="M52" s="11"/>
    </row>
    <row r="53" spans="1:13" x14ac:dyDescent="0.3">
      <c r="A53" s="11"/>
      <c r="B53" s="11"/>
      <c r="C53" s="11"/>
      <c r="D53" s="11"/>
      <c r="E53" s="11"/>
      <c r="F53" s="11"/>
      <c r="G53" s="11"/>
      <c r="H53" s="11"/>
      <c r="I53" s="11"/>
      <c r="J53" s="11"/>
      <c r="K53" s="11"/>
      <c r="L53" s="11"/>
      <c r="M53" s="11"/>
    </row>
    <row r="54" spans="1:13" x14ac:dyDescent="0.3">
      <c r="A54" s="11"/>
      <c r="B54" s="11"/>
      <c r="C54" s="11"/>
      <c r="D54" s="11"/>
      <c r="E54" s="11"/>
      <c r="F54" s="11"/>
      <c r="G54" s="11"/>
      <c r="H54" s="11"/>
      <c r="I54" s="11"/>
      <c r="J54" s="11"/>
      <c r="K54" s="11"/>
      <c r="L54" s="11"/>
      <c r="M54" s="11"/>
    </row>
    <row r="55" spans="1:13" x14ac:dyDescent="0.3">
      <c r="A55" s="11"/>
      <c r="B55" s="11"/>
      <c r="C55" s="11"/>
      <c r="D55" s="11"/>
      <c r="E55" s="11"/>
      <c r="F55" s="11"/>
      <c r="G55" s="11"/>
      <c r="H55" s="11"/>
      <c r="I55" s="11"/>
      <c r="J55" s="11"/>
      <c r="K55" s="11"/>
      <c r="L55" s="11"/>
      <c r="M55" s="11"/>
    </row>
    <row r="56" spans="1:13" x14ac:dyDescent="0.3">
      <c r="A56" s="11"/>
      <c r="B56" s="11"/>
      <c r="C56" s="11"/>
      <c r="D56" s="11"/>
      <c r="E56" s="11"/>
      <c r="F56" s="11"/>
      <c r="G56" s="11"/>
      <c r="H56" s="11"/>
      <c r="I56" s="11"/>
      <c r="J56" s="11"/>
      <c r="K56" s="11"/>
      <c r="L56" s="11"/>
      <c r="M56" s="11"/>
    </row>
    <row r="57" spans="1:13" x14ac:dyDescent="0.3">
      <c r="A57" s="11"/>
      <c r="B57" s="11"/>
      <c r="C57" s="11"/>
      <c r="D57" s="11"/>
      <c r="E57" s="11"/>
      <c r="F57" s="11"/>
      <c r="G57" s="11"/>
      <c r="H57" s="11"/>
      <c r="I57" s="11"/>
      <c r="J57" s="11"/>
      <c r="K57" s="11"/>
      <c r="L57" s="11"/>
      <c r="M57" s="11"/>
    </row>
    <row r="58" spans="1:13" x14ac:dyDescent="0.3">
      <c r="A58" s="11"/>
      <c r="B58" s="11"/>
      <c r="C58" s="11"/>
      <c r="D58" s="11"/>
      <c r="E58" s="11"/>
      <c r="F58" s="11"/>
      <c r="G58" s="11"/>
      <c r="H58" s="11"/>
      <c r="I58" s="11"/>
      <c r="J58" s="11"/>
      <c r="K58" s="11"/>
      <c r="L58" s="11"/>
      <c r="M58" s="11"/>
    </row>
    <row r="59" spans="1:13" x14ac:dyDescent="0.3">
      <c r="A59" s="11"/>
      <c r="B59" s="11"/>
      <c r="C59" s="11"/>
      <c r="D59" s="11"/>
      <c r="E59" s="11"/>
      <c r="F59" s="11"/>
      <c r="G59" s="11"/>
      <c r="H59" s="11"/>
      <c r="I59" s="11"/>
      <c r="J59" s="11"/>
      <c r="K59" s="11"/>
      <c r="L59" s="11"/>
      <c r="M59" s="11"/>
    </row>
    <row r="60" spans="1:13" x14ac:dyDescent="0.3">
      <c r="A60" s="11"/>
      <c r="B60" s="11"/>
      <c r="C60" s="11"/>
      <c r="D60" s="11"/>
      <c r="E60" s="11"/>
      <c r="F60" s="11"/>
      <c r="G60" s="11"/>
      <c r="H60" s="11"/>
      <c r="I60" s="11"/>
      <c r="J60" s="11"/>
      <c r="K60" s="11"/>
      <c r="L60" s="11"/>
      <c r="M60" s="11"/>
    </row>
    <row r="61" spans="1:13" x14ac:dyDescent="0.3">
      <c r="A61" s="11"/>
      <c r="B61" s="11"/>
      <c r="C61" s="11"/>
      <c r="D61" s="11"/>
      <c r="E61" s="11"/>
      <c r="F61" s="11"/>
      <c r="G61" s="11"/>
      <c r="H61" s="11"/>
      <c r="I61" s="11"/>
      <c r="J61" s="11"/>
      <c r="K61" s="11"/>
      <c r="L61" s="11"/>
      <c r="M61" s="11"/>
    </row>
    <row r="62" spans="1:13" ht="17.850000000000001" customHeight="1" x14ac:dyDescent="0.3">
      <c r="A62" s="11"/>
      <c r="B62" s="11"/>
      <c r="C62" s="11"/>
      <c r="D62" s="11"/>
      <c r="E62" s="11"/>
      <c r="F62" s="11"/>
      <c r="G62" s="11"/>
      <c r="H62" s="11"/>
      <c r="I62" s="11"/>
      <c r="J62" s="11"/>
      <c r="K62" s="11"/>
      <c r="L62" s="11"/>
      <c r="M62" s="11"/>
    </row>
    <row r="63" spans="1:13" ht="14.4" customHeight="1" x14ac:dyDescent="0.3">
      <c r="A63" s="68" t="s">
        <v>441</v>
      </c>
      <c r="B63" s="68"/>
      <c r="C63" s="68"/>
      <c r="D63" s="68"/>
      <c r="E63" s="68"/>
      <c r="F63" s="68"/>
      <c r="G63" s="68"/>
      <c r="H63" s="68"/>
      <c r="I63" s="68"/>
      <c r="J63" s="68"/>
      <c r="K63" s="68"/>
      <c r="L63" s="68"/>
      <c r="M63" s="68"/>
    </row>
    <row r="64" spans="1:13" x14ac:dyDescent="0.3">
      <c r="A64" s="68"/>
      <c r="B64" s="68"/>
      <c r="C64" s="68"/>
      <c r="D64" s="68"/>
      <c r="E64" s="68"/>
      <c r="F64" s="68"/>
      <c r="G64" s="68"/>
      <c r="H64" s="68"/>
      <c r="I64" s="68"/>
      <c r="J64" s="68"/>
      <c r="K64" s="68"/>
      <c r="L64" s="68"/>
      <c r="M64" s="68"/>
    </row>
    <row r="65" spans="1:13" x14ac:dyDescent="0.3">
      <c r="A65" s="68"/>
      <c r="B65" s="68"/>
      <c r="C65" s="68"/>
      <c r="D65" s="68"/>
      <c r="E65" s="68"/>
      <c r="F65" s="68"/>
      <c r="G65" s="68"/>
      <c r="H65" s="68"/>
      <c r="I65" s="68"/>
      <c r="J65" s="68"/>
      <c r="K65" s="68"/>
      <c r="L65" s="68"/>
      <c r="M65" s="68"/>
    </row>
    <row r="66" spans="1:13" x14ac:dyDescent="0.3">
      <c r="A66" s="68"/>
      <c r="B66" s="68"/>
      <c r="C66" s="68"/>
      <c r="D66" s="68"/>
      <c r="E66" s="68"/>
      <c r="F66" s="68"/>
      <c r="G66" s="68"/>
      <c r="H66" s="68"/>
      <c r="I66" s="68"/>
      <c r="J66" s="68"/>
      <c r="K66" s="68"/>
      <c r="L66" s="68"/>
      <c r="M66" s="68"/>
    </row>
    <row r="67" spans="1:13" x14ac:dyDescent="0.3">
      <c r="A67" s="68"/>
      <c r="B67" s="68"/>
      <c r="C67" s="68"/>
      <c r="D67" s="68"/>
      <c r="E67" s="68"/>
      <c r="F67" s="68"/>
      <c r="G67" s="68"/>
      <c r="H67" s="68"/>
      <c r="I67" s="68"/>
      <c r="J67" s="68"/>
      <c r="K67" s="68"/>
      <c r="L67" s="68"/>
      <c r="M67" s="68"/>
    </row>
    <row r="68" spans="1:13" x14ac:dyDescent="0.3">
      <c r="A68" s="68"/>
      <c r="B68" s="68"/>
      <c r="C68" s="68"/>
      <c r="D68" s="68"/>
      <c r="E68" s="68"/>
      <c r="F68" s="68"/>
      <c r="G68" s="68"/>
      <c r="H68" s="68"/>
      <c r="I68" s="68"/>
      <c r="J68" s="68"/>
      <c r="K68" s="68"/>
      <c r="L68" s="68"/>
      <c r="M68" s="68"/>
    </row>
    <row r="69" spans="1:13" x14ac:dyDescent="0.3">
      <c r="A69" s="68"/>
      <c r="B69" s="68"/>
      <c r="C69" s="68"/>
      <c r="D69" s="68"/>
      <c r="E69" s="68"/>
      <c r="F69" s="68"/>
      <c r="G69" s="68"/>
      <c r="H69" s="68"/>
      <c r="I69" s="68"/>
      <c r="J69" s="68"/>
      <c r="K69" s="68"/>
      <c r="L69" s="68"/>
      <c r="M69" s="68"/>
    </row>
    <row r="70" spans="1:13" x14ac:dyDescent="0.3">
      <c r="A70" s="68"/>
      <c r="B70" s="68"/>
      <c r="C70" s="68"/>
      <c r="D70" s="68"/>
      <c r="E70" s="68"/>
      <c r="F70" s="68"/>
      <c r="G70" s="68"/>
      <c r="H70" s="68"/>
      <c r="I70" s="68"/>
      <c r="J70" s="68"/>
      <c r="K70" s="68"/>
      <c r="L70" s="68"/>
      <c r="M70" s="68"/>
    </row>
    <row r="71" spans="1:13" x14ac:dyDescent="0.3">
      <c r="A71" s="68"/>
      <c r="B71" s="68"/>
      <c r="C71" s="68"/>
      <c r="D71" s="68"/>
      <c r="E71" s="68"/>
      <c r="F71" s="68"/>
      <c r="G71" s="68"/>
      <c r="H71" s="68"/>
      <c r="I71" s="68"/>
      <c r="J71" s="68"/>
      <c r="K71" s="68"/>
      <c r="L71" s="68"/>
      <c r="M71" s="68"/>
    </row>
    <row r="72" spans="1:13" ht="33.15" customHeight="1" x14ac:dyDescent="0.3">
      <c r="A72" s="68"/>
      <c r="B72" s="68"/>
      <c r="C72" s="68"/>
      <c r="D72" s="68"/>
      <c r="E72" s="68"/>
      <c r="F72" s="68"/>
      <c r="G72" s="68"/>
      <c r="H72" s="68"/>
      <c r="I72" s="68"/>
      <c r="J72" s="68"/>
      <c r="K72" s="68"/>
      <c r="L72" s="68"/>
      <c r="M72" s="68"/>
    </row>
    <row r="73" spans="1:13" ht="27.75" customHeight="1" x14ac:dyDescent="0.3">
      <c r="A73" s="50" t="s">
        <v>317</v>
      </c>
      <c r="B73" s="69" t="s">
        <v>318</v>
      </c>
      <c r="C73" s="70"/>
      <c r="D73" s="70"/>
      <c r="E73" s="70"/>
      <c r="F73" s="70" t="s">
        <v>442</v>
      </c>
      <c r="G73" s="70"/>
      <c r="H73" s="11"/>
      <c r="I73" s="11"/>
      <c r="J73" s="11"/>
      <c r="K73" s="11"/>
      <c r="L73" s="11"/>
      <c r="M73" s="11"/>
    </row>
    <row r="74" spans="1:13" ht="29.4" customHeight="1" x14ac:dyDescent="0.3">
      <c r="A74" s="50" t="s">
        <v>319</v>
      </c>
      <c r="B74" s="64" t="s">
        <v>323</v>
      </c>
      <c r="C74" s="65"/>
      <c r="D74" s="65"/>
      <c r="E74" s="66"/>
      <c r="F74" s="64" t="s">
        <v>327</v>
      </c>
      <c r="G74" s="66"/>
      <c r="H74" s="11"/>
      <c r="I74" s="11"/>
      <c r="J74" s="11"/>
      <c r="K74" s="11"/>
      <c r="L74" s="11"/>
      <c r="M74" s="11"/>
    </row>
    <row r="75" spans="1:13" x14ac:dyDescent="0.3">
      <c r="A75" s="50" t="s">
        <v>320</v>
      </c>
      <c r="B75" s="64" t="s">
        <v>324</v>
      </c>
      <c r="C75" s="65"/>
      <c r="D75" s="65"/>
      <c r="E75" s="66"/>
      <c r="F75" s="64" t="s">
        <v>329</v>
      </c>
      <c r="G75" s="66"/>
      <c r="H75" s="11"/>
      <c r="I75" s="11"/>
      <c r="J75" s="11"/>
      <c r="K75" s="11"/>
      <c r="L75" s="11"/>
      <c r="M75" s="11"/>
    </row>
    <row r="76" spans="1:13" x14ac:dyDescent="0.3">
      <c r="A76" s="50" t="s">
        <v>321</v>
      </c>
      <c r="B76" s="64" t="s">
        <v>325</v>
      </c>
      <c r="C76" s="65"/>
      <c r="D76" s="65"/>
      <c r="E76" s="66"/>
      <c r="F76" s="64" t="s">
        <v>328</v>
      </c>
      <c r="G76" s="66"/>
      <c r="H76" s="11"/>
      <c r="I76" s="11"/>
      <c r="J76" s="11"/>
      <c r="K76" s="11"/>
      <c r="L76" s="11"/>
      <c r="M76" s="11"/>
    </row>
    <row r="77" spans="1:13" ht="28.8" x14ac:dyDescent="0.3">
      <c r="A77" s="50" t="s">
        <v>322</v>
      </c>
      <c r="B77" s="64" t="s">
        <v>326</v>
      </c>
      <c r="C77" s="65"/>
      <c r="D77" s="65"/>
      <c r="E77" s="66"/>
      <c r="F77" s="64" t="s">
        <v>330</v>
      </c>
      <c r="G77" s="66"/>
      <c r="H77" s="11"/>
      <c r="I77" s="11"/>
      <c r="J77" s="11"/>
      <c r="K77" s="11"/>
      <c r="L77" s="11"/>
      <c r="M77" s="11"/>
    </row>
    <row r="78" spans="1:13" ht="6.15" customHeight="1" x14ac:dyDescent="0.3">
      <c r="A78" s="11"/>
      <c r="B78" s="11"/>
      <c r="C78" s="11"/>
      <c r="D78" s="11"/>
      <c r="E78" s="11"/>
      <c r="F78" s="11"/>
      <c r="G78" s="11"/>
      <c r="H78" s="11"/>
      <c r="I78" s="11"/>
      <c r="J78" s="11"/>
      <c r="K78" s="11"/>
      <c r="L78" s="11"/>
      <c r="M78" s="11"/>
    </row>
    <row r="79" spans="1:13" ht="28.95" customHeight="1" x14ac:dyDescent="0.3">
      <c r="A79" s="67" t="s">
        <v>444</v>
      </c>
      <c r="B79" s="67"/>
      <c r="C79" s="67"/>
      <c r="D79" s="67"/>
      <c r="E79" s="67"/>
      <c r="F79" s="67"/>
      <c r="G79" s="67"/>
      <c r="H79" s="67"/>
      <c r="I79" s="67"/>
      <c r="J79" s="67"/>
      <c r="K79" s="67"/>
      <c r="L79" s="67"/>
      <c r="M79" s="67"/>
    </row>
    <row r="80" spans="1:13" x14ac:dyDescent="0.3">
      <c r="A80" s="67"/>
      <c r="B80" s="67"/>
      <c r="C80" s="67"/>
      <c r="D80" s="67"/>
      <c r="E80" s="67"/>
      <c r="F80" s="67"/>
      <c r="G80" s="67"/>
      <c r="H80" s="67"/>
      <c r="I80" s="67"/>
      <c r="J80" s="67"/>
      <c r="K80" s="67"/>
      <c r="L80" s="67"/>
      <c r="M80" s="67"/>
    </row>
    <row r="81" spans="1:13" ht="47.1" customHeight="1" x14ac:dyDescent="0.3">
      <c r="A81" s="67"/>
      <c r="B81" s="67"/>
      <c r="C81" s="67"/>
      <c r="D81" s="67"/>
      <c r="E81" s="67"/>
      <c r="F81" s="67"/>
      <c r="G81" s="67"/>
      <c r="H81" s="67"/>
      <c r="I81" s="67"/>
      <c r="J81" s="67"/>
      <c r="K81" s="67"/>
      <c r="L81" s="67"/>
      <c r="M81" s="67"/>
    </row>
    <row r="82" spans="1:13" ht="14.4" customHeight="1" x14ac:dyDescent="0.3">
      <c r="A82" s="63" t="s">
        <v>452</v>
      </c>
      <c r="B82" s="63"/>
      <c r="C82" s="63"/>
      <c r="D82" s="63"/>
      <c r="E82" s="63"/>
      <c r="F82" s="63"/>
      <c r="G82" s="63"/>
      <c r="H82" s="63"/>
      <c r="I82" s="63"/>
      <c r="J82" s="63"/>
      <c r="K82" s="63"/>
      <c r="L82" s="63"/>
      <c r="M82" s="63"/>
    </row>
    <row r="83" spans="1:13" x14ac:dyDescent="0.3">
      <c r="A83" s="63"/>
      <c r="B83" s="63"/>
      <c r="C83" s="63"/>
      <c r="D83" s="63"/>
      <c r="E83" s="63"/>
      <c r="F83" s="63"/>
      <c r="G83" s="63"/>
      <c r="H83" s="63"/>
      <c r="I83" s="63"/>
      <c r="J83" s="63"/>
      <c r="K83" s="63"/>
      <c r="L83" s="63"/>
      <c r="M83" s="63"/>
    </row>
    <row r="84" spans="1:13" x14ac:dyDescent="0.3">
      <c r="A84" s="63"/>
      <c r="B84" s="63"/>
      <c r="C84" s="63"/>
      <c r="D84" s="63"/>
      <c r="E84" s="63"/>
      <c r="F84" s="63"/>
      <c r="G84" s="63"/>
      <c r="H84" s="63"/>
      <c r="I84" s="63"/>
      <c r="J84" s="63"/>
      <c r="K84" s="63"/>
      <c r="L84" s="63"/>
      <c r="M84" s="63"/>
    </row>
    <row r="85" spans="1:13" x14ac:dyDescent="0.3">
      <c r="A85" s="63"/>
      <c r="B85" s="63"/>
      <c r="C85" s="63"/>
      <c r="D85" s="63"/>
      <c r="E85" s="63"/>
      <c r="F85" s="63"/>
      <c r="G85" s="63"/>
      <c r="H85" s="63"/>
      <c r="I85" s="63"/>
      <c r="J85" s="63"/>
      <c r="K85" s="63"/>
      <c r="L85" s="63"/>
      <c r="M85" s="63"/>
    </row>
    <row r="86" spans="1:13" x14ac:dyDescent="0.3">
      <c r="A86" s="63"/>
      <c r="B86" s="63"/>
      <c r="C86" s="63"/>
      <c r="D86" s="63"/>
      <c r="E86" s="63"/>
      <c r="F86" s="63"/>
      <c r="G86" s="63"/>
      <c r="H86" s="63"/>
      <c r="I86" s="63"/>
      <c r="J86" s="63"/>
      <c r="K86" s="63"/>
      <c r="L86" s="63"/>
      <c r="M86" s="63"/>
    </row>
    <row r="87" spans="1:13" x14ac:dyDescent="0.3">
      <c r="A87" s="63"/>
      <c r="B87" s="63"/>
      <c r="C87" s="63"/>
      <c r="D87" s="63"/>
      <c r="E87" s="63"/>
      <c r="F87" s="63"/>
      <c r="G87" s="63"/>
      <c r="H87" s="63"/>
      <c r="I87" s="63"/>
      <c r="J87" s="63"/>
      <c r="K87" s="63"/>
      <c r="L87" s="63"/>
      <c r="M87" s="63"/>
    </row>
    <row r="88" spans="1:13" x14ac:dyDescent="0.3">
      <c r="A88" s="63"/>
      <c r="B88" s="63"/>
      <c r="C88" s="63"/>
      <c r="D88" s="63"/>
      <c r="E88" s="63"/>
      <c r="F88" s="63"/>
      <c r="G88" s="63"/>
      <c r="H88" s="63"/>
      <c r="I88" s="63"/>
      <c r="J88" s="63"/>
      <c r="K88" s="63"/>
      <c r="L88" s="63"/>
      <c r="M88" s="63"/>
    </row>
    <row r="89" spans="1:13" x14ac:dyDescent="0.3">
      <c r="A89" s="63"/>
      <c r="B89" s="63"/>
      <c r="C89" s="63"/>
      <c r="D89" s="63"/>
      <c r="E89" s="63"/>
      <c r="F89" s="63"/>
      <c r="G89" s="63"/>
      <c r="H89" s="63"/>
      <c r="I89" s="63"/>
      <c r="J89" s="63"/>
      <c r="K89" s="63"/>
      <c r="L89" s="63"/>
      <c r="M89" s="63"/>
    </row>
    <row r="90" spans="1:13" x14ac:dyDescent="0.3">
      <c r="A90" s="63"/>
      <c r="B90" s="63"/>
      <c r="C90" s="63"/>
      <c r="D90" s="63"/>
      <c r="E90" s="63"/>
      <c r="F90" s="63"/>
      <c r="G90" s="63"/>
      <c r="H90" s="63"/>
      <c r="I90" s="63"/>
      <c r="J90" s="63"/>
      <c r="K90" s="63"/>
      <c r="L90" s="63"/>
      <c r="M90" s="63"/>
    </row>
    <row r="91" spans="1:13" x14ac:dyDescent="0.3">
      <c r="A91" s="63"/>
      <c r="B91" s="63"/>
      <c r="C91" s="63"/>
      <c r="D91" s="63"/>
      <c r="E91" s="63"/>
      <c r="F91" s="63"/>
      <c r="G91" s="63"/>
      <c r="H91" s="63"/>
      <c r="I91" s="63"/>
      <c r="J91" s="63"/>
      <c r="K91" s="63"/>
      <c r="L91" s="63"/>
      <c r="M91" s="63"/>
    </row>
    <row r="92" spans="1:13" x14ac:dyDescent="0.3">
      <c r="A92" s="63"/>
      <c r="B92" s="63"/>
      <c r="C92" s="63"/>
      <c r="D92" s="63"/>
      <c r="E92" s="63"/>
      <c r="F92" s="63"/>
      <c r="G92" s="63"/>
      <c r="H92" s="63"/>
      <c r="I92" s="63"/>
      <c r="J92" s="63"/>
      <c r="K92" s="63"/>
      <c r="L92" s="63"/>
      <c r="M92" s="63"/>
    </row>
    <row r="93" spans="1:13" x14ac:dyDescent="0.3">
      <c r="A93" s="63"/>
      <c r="B93" s="63"/>
      <c r="C93" s="63"/>
      <c r="D93" s="63"/>
      <c r="E93" s="63"/>
      <c r="F93" s="63"/>
      <c r="G93" s="63"/>
      <c r="H93" s="63"/>
      <c r="I93" s="63"/>
      <c r="J93" s="63"/>
      <c r="K93" s="63"/>
      <c r="L93" s="63"/>
      <c r="M93" s="63"/>
    </row>
    <row r="94" spans="1:13" ht="34.35" customHeight="1" x14ac:dyDescent="0.3">
      <c r="A94" s="63"/>
      <c r="B94" s="63"/>
      <c r="C94" s="63"/>
      <c r="D94" s="63"/>
      <c r="E94" s="63"/>
      <c r="F94" s="63"/>
      <c r="G94" s="63"/>
      <c r="H94" s="63"/>
      <c r="I94" s="63"/>
      <c r="J94" s="63"/>
      <c r="K94" s="63"/>
      <c r="L94" s="63"/>
      <c r="M94" s="63"/>
    </row>
    <row r="95" spans="1:13" ht="18.45" customHeight="1" x14ac:dyDescent="0.3">
      <c r="A95" s="63" t="s">
        <v>453</v>
      </c>
      <c r="B95" s="63"/>
      <c r="C95" s="63"/>
      <c r="D95" s="63"/>
      <c r="E95" s="63"/>
      <c r="F95" s="63"/>
      <c r="G95" s="63"/>
      <c r="H95" s="63"/>
      <c r="I95" s="63"/>
      <c r="J95" s="63"/>
      <c r="K95" s="63"/>
      <c r="L95" s="63"/>
      <c r="M95" s="63"/>
    </row>
    <row r="96" spans="1:13" ht="13.35" customHeight="1" x14ac:dyDescent="0.3">
      <c r="A96" s="63"/>
      <c r="B96" s="63"/>
      <c r="C96" s="63"/>
      <c r="D96" s="63"/>
      <c r="E96" s="63"/>
      <c r="F96" s="63"/>
      <c r="G96" s="63"/>
      <c r="H96" s="63"/>
      <c r="I96" s="63"/>
      <c r="J96" s="63"/>
      <c r="K96" s="63"/>
      <c r="L96" s="63"/>
      <c r="M96" s="63"/>
    </row>
    <row r="97" spans="1:13" x14ac:dyDescent="0.3">
      <c r="A97" s="61" t="s">
        <v>397</v>
      </c>
      <c r="B97" s="61"/>
      <c r="C97" s="61"/>
      <c r="D97" s="61"/>
      <c r="E97" s="61"/>
      <c r="F97" s="61"/>
      <c r="G97" s="51"/>
      <c r="H97" s="51"/>
      <c r="I97" s="51"/>
      <c r="J97" s="51"/>
      <c r="K97" s="51"/>
      <c r="L97" s="51"/>
      <c r="M97" s="51"/>
    </row>
    <row r="98" spans="1:13" x14ac:dyDescent="0.3">
      <c r="A98" s="60" t="s">
        <v>445</v>
      </c>
      <c r="B98" s="60"/>
      <c r="C98" s="60"/>
      <c r="D98" s="55" t="s">
        <v>426</v>
      </c>
      <c r="E98" s="55" t="s">
        <v>427</v>
      </c>
      <c r="F98" s="55" t="s">
        <v>428</v>
      </c>
      <c r="G98" s="51"/>
      <c r="H98" s="51"/>
      <c r="I98" s="51"/>
      <c r="J98" s="51"/>
      <c r="K98" s="51"/>
      <c r="L98" s="51"/>
      <c r="M98" s="51"/>
    </row>
    <row r="99" spans="1:13" ht="31.65" customHeight="1" x14ac:dyDescent="0.3">
      <c r="A99" s="58" t="s">
        <v>446</v>
      </c>
      <c r="B99" s="58"/>
      <c r="C99" s="58"/>
      <c r="D99" s="56">
        <v>1.0329400386847194</v>
      </c>
      <c r="E99" s="56">
        <v>1.0304152343736785</v>
      </c>
      <c r="F99" s="54">
        <v>1.0259210834490824</v>
      </c>
      <c r="G99" s="51"/>
      <c r="H99" s="51"/>
      <c r="I99" s="51"/>
      <c r="J99" s="51"/>
      <c r="K99" s="51"/>
      <c r="L99" s="51"/>
      <c r="M99" s="51"/>
    </row>
    <row r="100" spans="1:13" ht="32.1" customHeight="1" x14ac:dyDescent="0.3">
      <c r="A100" s="58" t="s">
        <v>447</v>
      </c>
      <c r="B100" s="58"/>
      <c r="C100" s="58"/>
      <c r="D100" s="56">
        <v>1.0363744916811228</v>
      </c>
      <c r="E100" s="56">
        <v>1.0315713724344486</v>
      </c>
      <c r="F100" s="54">
        <v>1.0256510135498578</v>
      </c>
      <c r="G100" s="51"/>
      <c r="H100" s="51"/>
      <c r="I100" s="51"/>
      <c r="J100" s="51"/>
      <c r="K100" s="51"/>
      <c r="L100" s="51"/>
      <c r="M100" s="51"/>
    </row>
    <row r="101" spans="1:13" x14ac:dyDescent="0.3">
      <c r="A101" s="59" t="s">
        <v>396</v>
      </c>
      <c r="B101" s="59"/>
      <c r="C101" s="59"/>
      <c r="D101" s="56">
        <v>1.0326130370244537</v>
      </c>
      <c r="E101" s="56">
        <v>1.0294546784730412</v>
      </c>
      <c r="F101" s="54">
        <v>1.0251015092746321</v>
      </c>
      <c r="G101" s="51"/>
      <c r="H101" s="51"/>
      <c r="I101" s="51"/>
      <c r="J101" s="51"/>
      <c r="K101" s="51"/>
      <c r="L101" s="51"/>
      <c r="M101" s="51"/>
    </row>
    <row r="102" spans="1:13" x14ac:dyDescent="0.3">
      <c r="A102" s="52"/>
      <c r="B102" s="52"/>
      <c r="C102" s="52"/>
      <c r="D102" s="53"/>
      <c r="E102" s="53"/>
      <c r="F102" s="53"/>
      <c r="G102" s="51"/>
      <c r="H102" s="51"/>
      <c r="I102" s="51"/>
      <c r="J102" s="51"/>
      <c r="K102" s="51"/>
      <c r="L102" s="51"/>
      <c r="M102" s="51"/>
    </row>
    <row r="103" spans="1:13" x14ac:dyDescent="0.3">
      <c r="A103" s="52" t="s">
        <v>448</v>
      </c>
      <c r="B103" s="52"/>
      <c r="C103" s="52"/>
      <c r="D103" s="53"/>
      <c r="E103" s="53"/>
      <c r="F103" s="53"/>
      <c r="G103" s="51"/>
      <c r="H103" s="51"/>
      <c r="I103" s="51"/>
      <c r="J103" s="51"/>
      <c r="K103" s="51"/>
      <c r="L103" s="51"/>
      <c r="M103" s="51"/>
    </row>
    <row r="104" spans="1:13" ht="21" customHeight="1" x14ac:dyDescent="0.3">
      <c r="A104" s="62" t="s">
        <v>454</v>
      </c>
      <c r="B104" s="62"/>
      <c r="C104" s="62"/>
      <c r="D104" s="62"/>
      <c r="E104" s="62"/>
      <c r="F104" s="62"/>
      <c r="G104" s="62"/>
      <c r="H104" s="62"/>
      <c r="I104" s="62"/>
      <c r="J104" s="62"/>
      <c r="K104" s="62"/>
      <c r="L104" s="62"/>
      <c r="M104" s="62"/>
    </row>
    <row r="105" spans="1:13" x14ac:dyDescent="0.3">
      <c r="A105" s="62"/>
      <c r="B105" s="62"/>
      <c r="C105" s="62"/>
      <c r="D105" s="62"/>
      <c r="E105" s="62"/>
      <c r="F105" s="62"/>
      <c r="G105" s="62"/>
      <c r="H105" s="62"/>
      <c r="I105" s="62"/>
      <c r="J105" s="62"/>
      <c r="K105" s="62"/>
      <c r="L105" s="62"/>
      <c r="M105" s="62"/>
    </row>
    <row r="106" spans="1:13" x14ac:dyDescent="0.3">
      <c r="A106" s="62"/>
      <c r="B106" s="62"/>
      <c r="C106" s="62"/>
      <c r="D106" s="62"/>
      <c r="E106" s="62"/>
      <c r="F106" s="62"/>
      <c r="G106" s="62"/>
      <c r="H106" s="62"/>
      <c r="I106" s="62"/>
      <c r="J106" s="62"/>
      <c r="K106" s="62"/>
      <c r="L106" s="62"/>
      <c r="M106" s="62"/>
    </row>
    <row r="107" spans="1:13" x14ac:dyDescent="0.3">
      <c r="A107" s="62"/>
      <c r="B107" s="62"/>
      <c r="C107" s="62"/>
      <c r="D107" s="62"/>
      <c r="E107" s="62"/>
      <c r="F107" s="62"/>
      <c r="G107" s="62"/>
      <c r="H107" s="62"/>
      <c r="I107" s="62"/>
      <c r="J107" s="62"/>
      <c r="K107" s="62"/>
      <c r="L107" s="62"/>
      <c r="M107" s="62"/>
    </row>
    <row r="108" spans="1:13" x14ac:dyDescent="0.3">
      <c r="A108" s="62"/>
      <c r="B108" s="62"/>
      <c r="C108" s="62"/>
      <c r="D108" s="62"/>
      <c r="E108" s="62"/>
      <c r="F108" s="62"/>
      <c r="G108" s="62"/>
      <c r="H108" s="62"/>
      <c r="I108" s="62"/>
      <c r="J108" s="62"/>
      <c r="K108" s="62"/>
      <c r="L108" s="62"/>
      <c r="M108" s="62"/>
    </row>
    <row r="109" spans="1:13" x14ac:dyDescent="0.3">
      <c r="A109" s="62"/>
      <c r="B109" s="62"/>
      <c r="C109" s="62"/>
      <c r="D109" s="62"/>
      <c r="E109" s="62"/>
      <c r="F109" s="62"/>
      <c r="G109" s="62"/>
      <c r="H109" s="62"/>
      <c r="I109" s="62"/>
      <c r="J109" s="62"/>
      <c r="K109" s="62"/>
      <c r="L109" s="62"/>
      <c r="M109" s="62"/>
    </row>
    <row r="110" spans="1:13" x14ac:dyDescent="0.3">
      <c r="A110" s="62"/>
      <c r="B110" s="62"/>
      <c r="C110" s="62"/>
      <c r="D110" s="62"/>
      <c r="E110" s="62"/>
      <c r="F110" s="62"/>
      <c r="G110" s="62"/>
      <c r="H110" s="62"/>
      <c r="I110" s="62"/>
      <c r="J110" s="62"/>
      <c r="K110" s="62"/>
      <c r="L110" s="62"/>
      <c r="M110" s="62"/>
    </row>
    <row r="111" spans="1:13" x14ac:dyDescent="0.3">
      <c r="A111" s="62"/>
      <c r="B111" s="62"/>
      <c r="C111" s="62"/>
      <c r="D111" s="62"/>
      <c r="E111" s="62"/>
      <c r="F111" s="62"/>
      <c r="G111" s="62"/>
      <c r="H111" s="62"/>
      <c r="I111" s="62"/>
      <c r="J111" s="62"/>
      <c r="K111" s="62"/>
      <c r="L111" s="62"/>
      <c r="M111" s="62"/>
    </row>
    <row r="112" spans="1:13" x14ac:dyDescent="0.3">
      <c r="A112" s="62"/>
      <c r="B112" s="62"/>
      <c r="C112" s="62"/>
      <c r="D112" s="62"/>
      <c r="E112" s="62"/>
      <c r="F112" s="62"/>
      <c r="G112" s="62"/>
      <c r="H112" s="62"/>
      <c r="I112" s="62"/>
      <c r="J112" s="62"/>
      <c r="K112" s="62"/>
      <c r="L112" s="62"/>
      <c r="M112" s="62"/>
    </row>
    <row r="113" spans="1:13" x14ac:dyDescent="0.3">
      <c r="A113" s="62"/>
      <c r="B113" s="62"/>
      <c r="C113" s="62"/>
      <c r="D113" s="62"/>
      <c r="E113" s="62"/>
      <c r="F113" s="62"/>
      <c r="G113" s="62"/>
      <c r="H113" s="62"/>
      <c r="I113" s="62"/>
      <c r="J113" s="62"/>
      <c r="K113" s="62"/>
      <c r="L113" s="62"/>
      <c r="M113" s="62"/>
    </row>
    <row r="114" spans="1:13" x14ac:dyDescent="0.3">
      <c r="A114" s="62"/>
      <c r="B114" s="62"/>
      <c r="C114" s="62"/>
      <c r="D114" s="62"/>
      <c r="E114" s="62"/>
      <c r="F114" s="62"/>
      <c r="G114" s="62"/>
      <c r="H114" s="62"/>
      <c r="I114" s="62"/>
      <c r="J114" s="62"/>
      <c r="K114" s="62"/>
      <c r="L114" s="62"/>
      <c r="M114" s="62"/>
    </row>
    <row r="115" spans="1:13" x14ac:dyDescent="0.3">
      <c r="A115" s="62"/>
      <c r="B115" s="62"/>
      <c r="C115" s="62"/>
      <c r="D115" s="62"/>
      <c r="E115" s="62"/>
      <c r="F115" s="62"/>
      <c r="G115" s="62"/>
      <c r="H115" s="62"/>
      <c r="I115" s="62"/>
      <c r="J115" s="62"/>
      <c r="K115" s="62"/>
      <c r="L115" s="62"/>
      <c r="M115" s="62"/>
    </row>
    <row r="116" spans="1:13" x14ac:dyDescent="0.3">
      <c r="A116" s="62"/>
      <c r="B116" s="62"/>
      <c r="C116" s="62"/>
      <c r="D116" s="62"/>
      <c r="E116" s="62"/>
      <c r="F116" s="62"/>
      <c r="G116" s="62"/>
      <c r="H116" s="62"/>
      <c r="I116" s="62"/>
      <c r="J116" s="62"/>
      <c r="K116" s="62"/>
      <c r="L116" s="62"/>
      <c r="M116" s="62"/>
    </row>
    <row r="117" spans="1:13" x14ac:dyDescent="0.3">
      <c r="A117" s="62"/>
      <c r="B117" s="62"/>
      <c r="C117" s="62"/>
      <c r="D117" s="62"/>
      <c r="E117" s="62"/>
      <c r="F117" s="62"/>
      <c r="G117" s="62"/>
      <c r="H117" s="62"/>
      <c r="I117" s="62"/>
      <c r="J117" s="62"/>
      <c r="K117" s="62"/>
      <c r="L117" s="62"/>
      <c r="M117" s="62"/>
    </row>
    <row r="118" spans="1:13" x14ac:dyDescent="0.3">
      <c r="A118" s="62"/>
      <c r="B118" s="62"/>
      <c r="C118" s="62"/>
      <c r="D118" s="62"/>
      <c r="E118" s="62"/>
      <c r="F118" s="62"/>
      <c r="G118" s="62"/>
      <c r="H118" s="62"/>
      <c r="I118" s="62"/>
      <c r="J118" s="62"/>
      <c r="K118" s="62"/>
      <c r="L118" s="62"/>
      <c r="M118" s="62"/>
    </row>
    <row r="119" spans="1:13" x14ac:dyDescent="0.3">
      <c r="A119" s="62"/>
      <c r="B119" s="62"/>
      <c r="C119" s="62"/>
      <c r="D119" s="62"/>
      <c r="E119" s="62"/>
      <c r="F119" s="62"/>
      <c r="G119" s="62"/>
      <c r="H119" s="62"/>
      <c r="I119" s="62"/>
      <c r="J119" s="62"/>
      <c r="K119" s="62"/>
      <c r="L119" s="62"/>
      <c r="M119" s="62"/>
    </row>
    <row r="120" spans="1:13" x14ac:dyDescent="0.3">
      <c r="A120" s="62"/>
      <c r="B120" s="62"/>
      <c r="C120" s="62"/>
      <c r="D120" s="62"/>
      <c r="E120" s="62"/>
      <c r="F120" s="62"/>
      <c r="G120" s="62"/>
      <c r="H120" s="62"/>
      <c r="I120" s="62"/>
      <c r="J120" s="62"/>
      <c r="K120" s="62"/>
      <c r="L120" s="62"/>
      <c r="M120" s="62"/>
    </row>
  </sheetData>
  <mergeCells count="25">
    <mergeCell ref="A63:M72"/>
    <mergeCell ref="B73:E73"/>
    <mergeCell ref="F73:G73"/>
    <mergeCell ref="A1:M15"/>
    <mergeCell ref="A16:M23"/>
    <mergeCell ref="A24:M24"/>
    <mergeCell ref="A25:M47"/>
    <mergeCell ref="A48:M50"/>
    <mergeCell ref="A95:M96"/>
    <mergeCell ref="A82:M94"/>
    <mergeCell ref="B76:E76"/>
    <mergeCell ref="B77:E77"/>
    <mergeCell ref="F74:G74"/>
    <mergeCell ref="F75:G75"/>
    <mergeCell ref="F76:G76"/>
    <mergeCell ref="F77:G77"/>
    <mergeCell ref="B74:E74"/>
    <mergeCell ref="B75:E75"/>
    <mergeCell ref="A79:M81"/>
    <mergeCell ref="A100:C100"/>
    <mergeCell ref="A101:C101"/>
    <mergeCell ref="A98:C98"/>
    <mergeCell ref="A97:F97"/>
    <mergeCell ref="A104:M120"/>
    <mergeCell ref="A99:C99"/>
  </mergeCells>
  <hyperlinks>
    <hyperlink ref="A24" r:id="rId1" location="/occGeo/One%20occupation%20for%20multiple%20geographical%20areas" xr:uid="{C5315421-AB64-4701-A551-906B0384EDC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129"/>
  <sheetViews>
    <sheetView workbookViewId="0">
      <selection activeCell="A5" sqref="A5"/>
    </sheetView>
  </sheetViews>
  <sheetFormatPr defaultRowHeight="14.4" x14ac:dyDescent="0.3"/>
  <cols>
    <col min="1" max="1" width="49.33203125" customWidth="1"/>
    <col min="2" max="2" width="60.33203125" bestFit="1" customWidth="1"/>
    <col min="3" max="3" width="12.44140625" bestFit="1" customWidth="1"/>
    <col min="4" max="4" width="18.109375" customWidth="1"/>
    <col min="5" max="5" width="59.88671875" customWidth="1"/>
    <col min="6" max="6" width="17.109375" customWidth="1"/>
    <col min="7" max="7" width="56.109375" customWidth="1"/>
  </cols>
  <sheetData>
    <row r="4" spans="1:7" ht="27.15" customHeight="1" x14ac:dyDescent="0.3">
      <c r="A4" s="1" t="s">
        <v>290</v>
      </c>
      <c r="B4" s="2" t="s">
        <v>289</v>
      </c>
      <c r="C4" s="10" t="s">
        <v>311</v>
      </c>
      <c r="D4" s="10" t="s">
        <v>312</v>
      </c>
      <c r="E4" s="2" t="s">
        <v>313</v>
      </c>
      <c r="F4" s="2" t="s">
        <v>314</v>
      </c>
      <c r="G4" s="2" t="s">
        <v>315</v>
      </c>
    </row>
    <row r="5" spans="1:7" x14ac:dyDescent="0.3">
      <c r="A5" s="3" t="s">
        <v>249</v>
      </c>
      <c r="B5" s="4" t="s">
        <v>1</v>
      </c>
      <c r="C5" s="5" t="s">
        <v>125</v>
      </c>
      <c r="D5" s="9"/>
      <c r="E5" s="5"/>
      <c r="F5" s="7"/>
      <c r="G5" s="6"/>
    </row>
    <row r="6" spans="1:7" x14ac:dyDescent="0.3">
      <c r="A6" s="3" t="s">
        <v>2</v>
      </c>
      <c r="B6" s="4" t="s">
        <v>2</v>
      </c>
      <c r="C6" s="5" t="s">
        <v>126</v>
      </c>
      <c r="D6" s="9"/>
      <c r="E6" s="5"/>
      <c r="F6" s="7"/>
      <c r="G6" s="6"/>
    </row>
    <row r="7" spans="1:7" ht="27.6" x14ac:dyDescent="0.3">
      <c r="A7" s="3" t="s">
        <v>265</v>
      </c>
      <c r="B7" s="4" t="s">
        <v>48</v>
      </c>
      <c r="C7" s="5" t="s">
        <v>172</v>
      </c>
      <c r="D7" s="9" t="s">
        <v>272</v>
      </c>
      <c r="E7" s="5" t="s">
        <v>284</v>
      </c>
      <c r="F7" s="49" t="s">
        <v>291</v>
      </c>
      <c r="G7" s="6" t="s">
        <v>292</v>
      </c>
    </row>
    <row r="8" spans="1:7" x14ac:dyDescent="0.3">
      <c r="A8" s="3" t="s">
        <v>265</v>
      </c>
      <c r="B8" s="4" t="s">
        <v>49</v>
      </c>
      <c r="C8" s="5" t="s">
        <v>173</v>
      </c>
      <c r="D8" s="9"/>
      <c r="E8" s="5"/>
      <c r="F8" s="7"/>
      <c r="G8" s="6"/>
    </row>
    <row r="9" spans="1:7" x14ac:dyDescent="0.3">
      <c r="A9" s="3" t="s">
        <v>265</v>
      </c>
      <c r="B9" s="4" t="s">
        <v>76</v>
      </c>
      <c r="C9" s="5" t="s">
        <v>200</v>
      </c>
      <c r="D9" s="9"/>
      <c r="E9" s="5"/>
      <c r="F9" s="49"/>
      <c r="G9" s="6"/>
    </row>
    <row r="10" spans="1:7" x14ac:dyDescent="0.3">
      <c r="A10" s="3" t="s">
        <v>261</v>
      </c>
      <c r="B10" s="4" t="s">
        <v>79</v>
      </c>
      <c r="C10" s="5" t="s">
        <v>203</v>
      </c>
      <c r="D10" s="9"/>
      <c r="E10" s="5"/>
      <c r="F10" s="57"/>
      <c r="G10" s="6"/>
    </row>
    <row r="11" spans="1:7" x14ac:dyDescent="0.3">
      <c r="A11" s="3" t="s">
        <v>261</v>
      </c>
      <c r="B11" s="4" t="s">
        <v>34</v>
      </c>
      <c r="C11" s="5" t="s">
        <v>158</v>
      </c>
      <c r="D11" s="9"/>
      <c r="E11" s="5"/>
      <c r="F11" s="7"/>
      <c r="G11" s="6"/>
    </row>
    <row r="12" spans="1:7" x14ac:dyDescent="0.3">
      <c r="A12" s="3" t="s">
        <v>248</v>
      </c>
      <c r="B12" s="4" t="s">
        <v>78</v>
      </c>
      <c r="C12" s="5" t="s">
        <v>202</v>
      </c>
      <c r="D12" s="9"/>
      <c r="E12" s="5"/>
      <c r="F12" s="7"/>
      <c r="G12" s="6"/>
    </row>
    <row r="13" spans="1:7" x14ac:dyDescent="0.3">
      <c r="A13" s="3" t="s">
        <v>248</v>
      </c>
      <c r="B13" s="4" t="s">
        <v>82</v>
      </c>
      <c r="C13" s="5" t="s">
        <v>206</v>
      </c>
      <c r="D13" s="9"/>
      <c r="E13" s="5"/>
      <c r="F13" s="7"/>
      <c r="G13" s="6"/>
    </row>
    <row r="14" spans="1:7" ht="55.2" x14ac:dyDescent="0.3">
      <c r="A14" s="3" t="s">
        <v>248</v>
      </c>
      <c r="B14" s="4" t="s">
        <v>19</v>
      </c>
      <c r="C14" s="5" t="s">
        <v>143</v>
      </c>
      <c r="D14" s="9" t="s">
        <v>269</v>
      </c>
      <c r="E14" s="5" t="s">
        <v>282</v>
      </c>
      <c r="F14" s="7" t="s">
        <v>300</v>
      </c>
      <c r="G14" s="6" t="s">
        <v>301</v>
      </c>
    </row>
    <row r="15" spans="1:7" x14ac:dyDescent="0.3">
      <c r="A15" s="3" t="s">
        <v>248</v>
      </c>
      <c r="B15" s="4" t="s">
        <v>0</v>
      </c>
      <c r="C15" s="5" t="s">
        <v>124</v>
      </c>
      <c r="D15" s="9"/>
      <c r="E15" s="5"/>
      <c r="F15" s="7"/>
      <c r="G15" s="6"/>
    </row>
    <row r="16" spans="1:7" x14ac:dyDescent="0.3">
      <c r="A16" s="3" t="s">
        <v>248</v>
      </c>
      <c r="B16" s="4" t="s">
        <v>71</v>
      </c>
      <c r="C16" s="5" t="s">
        <v>195</v>
      </c>
      <c r="D16" s="9"/>
      <c r="E16" s="5"/>
      <c r="F16" s="7"/>
      <c r="G16" s="6"/>
    </row>
    <row r="17" spans="1:7" x14ac:dyDescent="0.3">
      <c r="A17" s="3" t="s">
        <v>256</v>
      </c>
      <c r="B17" s="4" t="s">
        <v>20</v>
      </c>
      <c r="C17" s="5" t="s">
        <v>144</v>
      </c>
      <c r="D17" s="9"/>
      <c r="E17" s="5"/>
      <c r="F17" s="7" t="s">
        <v>297</v>
      </c>
      <c r="G17" s="6" t="s">
        <v>298</v>
      </c>
    </row>
    <row r="18" spans="1:7" x14ac:dyDescent="0.3">
      <c r="A18" s="3" t="s">
        <v>256</v>
      </c>
      <c r="B18" s="4" t="s">
        <v>122</v>
      </c>
      <c r="C18" s="5" t="s">
        <v>246</v>
      </c>
      <c r="D18" s="9"/>
      <c r="E18" s="5"/>
      <c r="F18" s="7" t="s">
        <v>297</v>
      </c>
      <c r="G18" s="6" t="s">
        <v>299</v>
      </c>
    </row>
    <row r="19" spans="1:7" x14ac:dyDescent="0.3">
      <c r="A19" s="3" t="s">
        <v>256</v>
      </c>
      <c r="B19" s="4" t="s">
        <v>105</v>
      </c>
      <c r="C19" s="5" t="s">
        <v>229</v>
      </c>
      <c r="D19" s="9"/>
      <c r="E19" s="5"/>
      <c r="F19" s="7" t="s">
        <v>297</v>
      </c>
      <c r="G19" s="6" t="s">
        <v>299</v>
      </c>
    </row>
    <row r="20" spans="1:7" x14ac:dyDescent="0.3">
      <c r="A20" s="3" t="s">
        <v>256</v>
      </c>
      <c r="B20" s="4" t="s">
        <v>26</v>
      </c>
      <c r="C20" s="5" t="s">
        <v>150</v>
      </c>
      <c r="D20" s="9"/>
      <c r="E20" s="5"/>
      <c r="F20" s="7"/>
      <c r="G20" s="6"/>
    </row>
    <row r="21" spans="1:7" x14ac:dyDescent="0.3">
      <c r="A21" s="3" t="s">
        <v>256</v>
      </c>
      <c r="B21" s="4" t="s">
        <v>70</v>
      </c>
      <c r="C21" s="5" t="s">
        <v>194</v>
      </c>
      <c r="D21" s="9"/>
      <c r="E21" s="5"/>
      <c r="F21" s="7"/>
      <c r="G21" s="6"/>
    </row>
    <row r="22" spans="1:7" x14ac:dyDescent="0.3">
      <c r="A22" s="3" t="s">
        <v>256</v>
      </c>
      <c r="B22" s="4" t="s">
        <v>30</v>
      </c>
      <c r="C22" s="5" t="s">
        <v>154</v>
      </c>
      <c r="D22" s="9"/>
      <c r="E22" s="5"/>
      <c r="F22" s="7"/>
      <c r="G22" s="6"/>
    </row>
    <row r="23" spans="1:7" x14ac:dyDescent="0.3">
      <c r="A23" s="3" t="s">
        <v>256</v>
      </c>
      <c r="B23" s="4" t="s">
        <v>33</v>
      </c>
      <c r="C23" s="5" t="s">
        <v>157</v>
      </c>
      <c r="D23" s="9"/>
      <c r="E23" s="5"/>
      <c r="F23" s="7"/>
      <c r="G23" s="6"/>
    </row>
    <row r="24" spans="1:7" x14ac:dyDescent="0.3">
      <c r="A24" s="3" t="s">
        <v>256</v>
      </c>
      <c r="B24" s="4" t="s">
        <v>65</v>
      </c>
      <c r="C24" s="5" t="s">
        <v>189</v>
      </c>
      <c r="D24" s="9"/>
      <c r="E24" s="5"/>
      <c r="F24" s="7"/>
      <c r="G24" s="6"/>
    </row>
    <row r="25" spans="1:7" x14ac:dyDescent="0.3">
      <c r="A25" s="3" t="s">
        <v>256</v>
      </c>
      <c r="B25" s="4" t="s">
        <v>73</v>
      </c>
      <c r="C25" s="5" t="s">
        <v>197</v>
      </c>
      <c r="D25" s="9"/>
      <c r="E25" s="5"/>
      <c r="F25" s="7"/>
      <c r="G25" s="6"/>
    </row>
    <row r="26" spans="1:7" x14ac:dyDescent="0.3">
      <c r="A26" s="3" t="s">
        <v>256</v>
      </c>
      <c r="B26" s="4" t="s">
        <v>89</v>
      </c>
      <c r="C26" s="5" t="s">
        <v>213</v>
      </c>
      <c r="D26" s="9"/>
      <c r="E26" s="5"/>
      <c r="F26" s="7"/>
      <c r="G26" s="6"/>
    </row>
    <row r="27" spans="1:7" x14ac:dyDescent="0.3">
      <c r="A27" s="3" t="s">
        <v>256</v>
      </c>
      <c r="B27" s="4" t="s">
        <v>29</v>
      </c>
      <c r="C27" s="5" t="s">
        <v>153</v>
      </c>
      <c r="D27" s="9"/>
      <c r="E27" s="5"/>
      <c r="F27" s="7"/>
      <c r="G27" s="6"/>
    </row>
    <row r="28" spans="1:7" x14ac:dyDescent="0.3">
      <c r="A28" s="3" t="s">
        <v>256</v>
      </c>
      <c r="B28" s="4" t="s">
        <v>119</v>
      </c>
      <c r="C28" s="5" t="s">
        <v>243</v>
      </c>
      <c r="D28" s="9"/>
      <c r="E28" s="5"/>
      <c r="F28" s="7"/>
      <c r="G28" s="6"/>
    </row>
    <row r="29" spans="1:7" x14ac:dyDescent="0.3">
      <c r="A29" s="3" t="s">
        <v>256</v>
      </c>
      <c r="B29" s="4" t="s">
        <v>10</v>
      </c>
      <c r="C29" s="5" t="s">
        <v>134</v>
      </c>
      <c r="D29" s="9" t="s">
        <v>268</v>
      </c>
      <c r="E29" s="5" t="s">
        <v>281</v>
      </c>
      <c r="F29" s="7" t="s">
        <v>303</v>
      </c>
      <c r="G29" s="6" t="s">
        <v>302</v>
      </c>
    </row>
    <row r="30" spans="1:7" x14ac:dyDescent="0.3">
      <c r="A30" s="3" t="s">
        <v>256</v>
      </c>
      <c r="B30" s="4" t="s">
        <v>18</v>
      </c>
      <c r="C30" s="5" t="s">
        <v>142</v>
      </c>
      <c r="D30" s="9"/>
      <c r="E30" s="5"/>
      <c r="F30" s="7"/>
      <c r="G30" s="6"/>
    </row>
    <row r="31" spans="1:7" x14ac:dyDescent="0.3">
      <c r="A31" s="3" t="s">
        <v>256</v>
      </c>
      <c r="B31" s="4" t="s">
        <v>35</v>
      </c>
      <c r="C31" s="5" t="s">
        <v>159</v>
      </c>
      <c r="D31" s="9"/>
      <c r="E31" s="5"/>
      <c r="F31" s="7"/>
      <c r="G31" s="6"/>
    </row>
    <row r="32" spans="1:7" x14ac:dyDescent="0.3">
      <c r="A32" s="3" t="s">
        <v>256</v>
      </c>
      <c r="B32" s="4" t="s">
        <v>116</v>
      </c>
      <c r="C32" s="5" t="s">
        <v>240</v>
      </c>
      <c r="D32" s="9"/>
      <c r="E32" s="5"/>
      <c r="F32" s="49"/>
      <c r="G32" s="6"/>
    </row>
    <row r="33" spans="1:7" x14ac:dyDescent="0.3">
      <c r="A33" s="3" t="s">
        <v>256</v>
      </c>
      <c r="B33" s="4" t="s">
        <v>117</v>
      </c>
      <c r="C33" s="5" t="s">
        <v>241</v>
      </c>
      <c r="D33" s="9"/>
      <c r="E33" s="5"/>
      <c r="F33" s="7"/>
      <c r="G33" s="6"/>
    </row>
    <row r="34" spans="1:7" x14ac:dyDescent="0.3">
      <c r="A34" s="3" t="s">
        <v>256</v>
      </c>
      <c r="B34" s="4" t="s">
        <v>51</v>
      </c>
      <c r="C34" s="5" t="s">
        <v>175</v>
      </c>
      <c r="D34" s="9" t="s">
        <v>272</v>
      </c>
      <c r="E34" s="5" t="s">
        <v>284</v>
      </c>
      <c r="F34" s="7" t="s">
        <v>291</v>
      </c>
      <c r="G34" s="6" t="s">
        <v>430</v>
      </c>
    </row>
    <row r="35" spans="1:7" x14ac:dyDescent="0.3">
      <c r="A35" s="3" t="s">
        <v>309</v>
      </c>
      <c r="B35" s="4" t="s">
        <v>309</v>
      </c>
      <c r="C35" s="5" t="s">
        <v>310</v>
      </c>
      <c r="D35" s="9"/>
      <c r="E35" s="5"/>
      <c r="F35" s="7"/>
      <c r="G35" s="6"/>
    </row>
    <row r="36" spans="1:7" x14ac:dyDescent="0.3">
      <c r="A36" s="3" t="s">
        <v>258</v>
      </c>
      <c r="B36" s="4" t="s">
        <v>17</v>
      </c>
      <c r="C36" s="5" t="s">
        <v>141</v>
      </c>
      <c r="D36" s="9"/>
      <c r="E36" s="5"/>
      <c r="F36" s="7"/>
      <c r="G36" s="6"/>
    </row>
    <row r="37" spans="1:7" x14ac:dyDescent="0.3">
      <c r="A37" s="3" t="s">
        <v>258</v>
      </c>
      <c r="B37" s="4" t="s">
        <v>22</v>
      </c>
      <c r="C37" s="5" t="s">
        <v>146</v>
      </c>
      <c r="D37" s="9"/>
      <c r="E37" s="5"/>
      <c r="F37" s="7"/>
      <c r="G37" s="6"/>
    </row>
    <row r="38" spans="1:7" x14ac:dyDescent="0.3">
      <c r="A38" s="3" t="s">
        <v>258</v>
      </c>
      <c r="B38" s="4" t="s">
        <v>91</v>
      </c>
      <c r="C38" s="5" t="s">
        <v>215</v>
      </c>
      <c r="D38" s="9"/>
      <c r="E38" s="5"/>
      <c r="F38" s="7"/>
      <c r="G38" s="6"/>
    </row>
    <row r="39" spans="1:7" x14ac:dyDescent="0.3">
      <c r="A39" s="3" t="s">
        <v>258</v>
      </c>
      <c r="B39" s="4" t="s">
        <v>93</v>
      </c>
      <c r="C39" s="5" t="s">
        <v>217</v>
      </c>
      <c r="D39" s="9"/>
      <c r="E39" s="5"/>
      <c r="F39" s="7"/>
      <c r="G39" s="6"/>
    </row>
    <row r="40" spans="1:7" x14ac:dyDescent="0.3">
      <c r="A40" s="3" t="s">
        <v>258</v>
      </c>
      <c r="B40" s="4" t="s">
        <v>96</v>
      </c>
      <c r="C40" s="5" t="s">
        <v>220</v>
      </c>
      <c r="D40" s="9"/>
      <c r="E40" s="5"/>
      <c r="F40" s="7"/>
      <c r="G40" s="6"/>
    </row>
    <row r="41" spans="1:7" x14ac:dyDescent="0.3">
      <c r="A41" s="3" t="s">
        <v>251</v>
      </c>
      <c r="B41" s="4" t="s">
        <v>5</v>
      </c>
      <c r="C41" s="5" t="s">
        <v>129</v>
      </c>
      <c r="D41" s="9"/>
      <c r="E41" s="5"/>
      <c r="F41" s="7"/>
      <c r="G41" s="6"/>
    </row>
    <row r="42" spans="1:7" x14ac:dyDescent="0.3">
      <c r="A42" s="3" t="s">
        <v>251</v>
      </c>
      <c r="B42" s="4" t="s">
        <v>43</v>
      </c>
      <c r="C42" s="5" t="s">
        <v>167</v>
      </c>
      <c r="D42" s="9"/>
      <c r="E42" s="5"/>
      <c r="F42" s="7"/>
      <c r="G42" s="6"/>
    </row>
    <row r="43" spans="1:7" x14ac:dyDescent="0.3">
      <c r="A43" s="3" t="s">
        <v>251</v>
      </c>
      <c r="B43" s="4" t="s">
        <v>67</v>
      </c>
      <c r="C43" s="5" t="s">
        <v>191</v>
      </c>
      <c r="D43" s="9"/>
      <c r="E43" s="5"/>
      <c r="F43" s="7"/>
      <c r="G43" s="6"/>
    </row>
    <row r="44" spans="1:7" x14ac:dyDescent="0.3">
      <c r="A44" s="3" t="s">
        <v>251</v>
      </c>
      <c r="B44" s="4" t="s">
        <v>81</v>
      </c>
      <c r="C44" s="5" t="s">
        <v>205</v>
      </c>
      <c r="D44" s="9"/>
      <c r="E44" s="5"/>
      <c r="F44" s="7"/>
      <c r="G44" s="6"/>
    </row>
    <row r="45" spans="1:7" x14ac:dyDescent="0.3">
      <c r="A45" s="3" t="s">
        <v>251</v>
      </c>
      <c r="B45" s="4" t="s">
        <v>84</v>
      </c>
      <c r="C45" s="5" t="s">
        <v>208</v>
      </c>
      <c r="D45" s="9"/>
      <c r="E45" s="5"/>
      <c r="F45" s="7"/>
      <c r="G45" s="6"/>
    </row>
    <row r="46" spans="1:7" x14ac:dyDescent="0.3">
      <c r="A46" s="3" t="s">
        <v>251</v>
      </c>
      <c r="B46" s="4" t="s">
        <v>42</v>
      </c>
      <c r="C46" s="5" t="s">
        <v>166</v>
      </c>
      <c r="D46" s="9"/>
      <c r="E46" s="5"/>
      <c r="F46" s="7"/>
      <c r="G46" s="6"/>
    </row>
    <row r="47" spans="1:7" x14ac:dyDescent="0.3">
      <c r="A47" s="3" t="s">
        <v>260</v>
      </c>
      <c r="B47" s="4" t="s">
        <v>25</v>
      </c>
      <c r="C47" s="5" t="s">
        <v>149</v>
      </c>
      <c r="D47" s="9"/>
      <c r="E47" s="5"/>
      <c r="F47" s="7"/>
      <c r="G47" s="6"/>
    </row>
    <row r="48" spans="1:7" x14ac:dyDescent="0.3">
      <c r="A48" s="3" t="s">
        <v>260</v>
      </c>
      <c r="B48" s="4" t="s">
        <v>39</v>
      </c>
      <c r="C48" s="5" t="s">
        <v>163</v>
      </c>
      <c r="D48" s="9"/>
      <c r="E48" s="5"/>
      <c r="F48" s="7"/>
      <c r="G48" s="6"/>
    </row>
    <row r="49" spans="1:7" x14ac:dyDescent="0.3">
      <c r="A49" s="3" t="s">
        <v>260</v>
      </c>
      <c r="B49" s="4" t="s">
        <v>40</v>
      </c>
      <c r="C49" s="5" t="s">
        <v>164</v>
      </c>
      <c r="D49" s="9"/>
      <c r="E49" s="5"/>
      <c r="F49" s="7"/>
      <c r="G49" s="6"/>
    </row>
    <row r="50" spans="1:7" x14ac:dyDescent="0.3">
      <c r="A50" s="3" t="s">
        <v>260</v>
      </c>
      <c r="B50" s="4" t="s">
        <v>62</v>
      </c>
      <c r="C50" s="5" t="s">
        <v>186</v>
      </c>
      <c r="D50" s="9"/>
      <c r="E50" s="5"/>
      <c r="F50" s="7"/>
      <c r="G50" s="6"/>
    </row>
    <row r="51" spans="1:7" x14ac:dyDescent="0.3">
      <c r="A51" s="3" t="s">
        <v>260</v>
      </c>
      <c r="B51" s="4" t="s">
        <v>86</v>
      </c>
      <c r="C51" s="5" t="s">
        <v>210</v>
      </c>
      <c r="D51" s="9"/>
      <c r="E51" s="5"/>
      <c r="F51" s="7"/>
      <c r="G51" s="6"/>
    </row>
    <row r="52" spans="1:7" x14ac:dyDescent="0.3">
      <c r="A52" s="3" t="s">
        <v>253</v>
      </c>
      <c r="B52" s="4" t="s">
        <v>21</v>
      </c>
      <c r="C52" s="5" t="s">
        <v>145</v>
      </c>
      <c r="D52" s="9"/>
      <c r="E52" s="5"/>
      <c r="F52" s="7"/>
      <c r="G52" s="6"/>
    </row>
    <row r="53" spans="1:7" x14ac:dyDescent="0.3">
      <c r="A53" s="3" t="s">
        <v>253</v>
      </c>
      <c r="B53" s="4" t="s">
        <v>115</v>
      </c>
      <c r="C53" s="5" t="s">
        <v>239</v>
      </c>
      <c r="D53" s="9"/>
      <c r="E53" s="5"/>
      <c r="F53" s="7"/>
      <c r="G53" s="6"/>
    </row>
    <row r="54" spans="1:7" x14ac:dyDescent="0.3">
      <c r="A54" s="3" t="s">
        <v>253</v>
      </c>
      <c r="B54" s="4" t="s">
        <v>7</v>
      </c>
      <c r="C54" s="5" t="s">
        <v>131</v>
      </c>
      <c r="D54" s="9"/>
      <c r="E54" s="5"/>
      <c r="F54" s="7"/>
      <c r="G54" s="6"/>
    </row>
    <row r="55" spans="1:7" x14ac:dyDescent="0.3">
      <c r="A55" s="3" t="s">
        <v>72</v>
      </c>
      <c r="B55" s="4" t="s">
        <v>72</v>
      </c>
      <c r="C55" s="5" t="s">
        <v>196</v>
      </c>
      <c r="D55" s="9"/>
      <c r="E55" s="5"/>
      <c r="F55" s="7"/>
      <c r="G55" s="6"/>
    </row>
    <row r="56" spans="1:7" x14ac:dyDescent="0.3">
      <c r="A56" s="3" t="s">
        <v>250</v>
      </c>
      <c r="B56" s="4" t="s">
        <v>58</v>
      </c>
      <c r="C56" s="5" t="s">
        <v>182</v>
      </c>
      <c r="D56" s="9"/>
      <c r="E56" s="5"/>
      <c r="F56" s="7"/>
      <c r="G56" s="6"/>
    </row>
    <row r="57" spans="1:7" x14ac:dyDescent="0.3">
      <c r="A57" s="3" t="s">
        <v>250</v>
      </c>
      <c r="B57" s="4" t="s">
        <v>4</v>
      </c>
      <c r="C57" s="5" t="s">
        <v>128</v>
      </c>
      <c r="D57" s="9"/>
      <c r="E57" s="5"/>
      <c r="F57" s="7"/>
      <c r="G57" s="6"/>
    </row>
    <row r="58" spans="1:7" x14ac:dyDescent="0.3">
      <c r="A58" s="3" t="s">
        <v>250</v>
      </c>
      <c r="B58" s="4" t="s">
        <v>83</v>
      </c>
      <c r="C58" s="5" t="s">
        <v>207</v>
      </c>
      <c r="D58" s="9"/>
      <c r="E58" s="5"/>
      <c r="F58" s="8"/>
      <c r="G58" s="6"/>
    </row>
    <row r="59" spans="1:7" x14ac:dyDescent="0.3">
      <c r="A59" s="3" t="s">
        <v>250</v>
      </c>
      <c r="B59" s="4" t="s">
        <v>107</v>
      </c>
      <c r="C59" s="5" t="s">
        <v>231</v>
      </c>
      <c r="D59" s="9"/>
      <c r="E59" s="5"/>
      <c r="F59" s="7"/>
      <c r="G59" s="6"/>
    </row>
    <row r="60" spans="1:7" x14ac:dyDescent="0.3">
      <c r="A60" s="3" t="s">
        <v>250</v>
      </c>
      <c r="B60" s="4" t="s">
        <v>103</v>
      </c>
      <c r="C60" s="5" t="s">
        <v>227</v>
      </c>
      <c r="D60" s="9" t="s">
        <v>278</v>
      </c>
      <c r="E60" s="5" t="s">
        <v>279</v>
      </c>
      <c r="F60" s="8" t="s">
        <v>293</v>
      </c>
      <c r="G60" s="6" t="s">
        <v>103</v>
      </c>
    </row>
    <row r="61" spans="1:7" x14ac:dyDescent="0.3">
      <c r="A61" s="3" t="s">
        <v>250</v>
      </c>
      <c r="B61" s="4" t="s">
        <v>3</v>
      </c>
      <c r="C61" s="5" t="s">
        <v>127</v>
      </c>
      <c r="D61" s="9" t="s">
        <v>266</v>
      </c>
      <c r="E61" s="5" t="s">
        <v>3</v>
      </c>
      <c r="F61" s="49" t="s">
        <v>294</v>
      </c>
      <c r="G61" s="6" t="s">
        <v>295</v>
      </c>
    </row>
    <row r="62" spans="1:7" x14ac:dyDescent="0.3">
      <c r="A62" s="3" t="s">
        <v>250</v>
      </c>
      <c r="B62" s="4" t="s">
        <v>50</v>
      </c>
      <c r="C62" s="5" t="s">
        <v>174</v>
      </c>
      <c r="D62" s="9"/>
      <c r="E62" s="5"/>
      <c r="F62" s="7"/>
      <c r="G62" s="6"/>
    </row>
    <row r="63" spans="1:7" x14ac:dyDescent="0.3">
      <c r="A63" s="3" t="s">
        <v>250</v>
      </c>
      <c r="B63" s="4" t="s">
        <v>68</v>
      </c>
      <c r="C63" s="5" t="s">
        <v>192</v>
      </c>
      <c r="D63" s="9"/>
      <c r="E63" s="5"/>
      <c r="F63" s="7"/>
      <c r="G63" s="6"/>
    </row>
    <row r="64" spans="1:7" x14ac:dyDescent="0.3">
      <c r="A64" s="3" t="s">
        <v>250</v>
      </c>
      <c r="B64" s="4" t="s">
        <v>106</v>
      </c>
      <c r="C64" s="5" t="s">
        <v>230</v>
      </c>
      <c r="D64" s="9"/>
      <c r="E64" s="5"/>
      <c r="F64" s="7"/>
      <c r="G64" s="6"/>
    </row>
    <row r="65" spans="1:7" x14ac:dyDescent="0.3">
      <c r="A65" s="3" t="s">
        <v>250</v>
      </c>
      <c r="B65" s="4" t="s">
        <v>28</v>
      </c>
      <c r="C65" s="5" t="s">
        <v>152</v>
      </c>
      <c r="D65" s="9"/>
      <c r="E65" s="5"/>
      <c r="F65" s="7"/>
      <c r="G65" s="6"/>
    </row>
    <row r="66" spans="1:7" x14ac:dyDescent="0.3">
      <c r="A66" s="3" t="s">
        <v>250</v>
      </c>
      <c r="B66" s="4" t="s">
        <v>64</v>
      </c>
      <c r="C66" s="5" t="s">
        <v>188</v>
      </c>
      <c r="D66" s="9"/>
      <c r="E66" s="5"/>
      <c r="F66" s="7"/>
      <c r="G66" s="6"/>
    </row>
    <row r="67" spans="1:7" x14ac:dyDescent="0.3">
      <c r="A67" s="3" t="s">
        <v>250</v>
      </c>
      <c r="B67" s="4" t="s">
        <v>118</v>
      </c>
      <c r="C67" s="5" t="s">
        <v>242</v>
      </c>
      <c r="D67" s="9"/>
      <c r="E67" s="5"/>
      <c r="F67" s="7"/>
      <c r="G67" s="6"/>
    </row>
    <row r="68" spans="1:7" x14ac:dyDescent="0.3">
      <c r="A68" s="3" t="s">
        <v>250</v>
      </c>
      <c r="B68" s="4" t="s">
        <v>47</v>
      </c>
      <c r="C68" s="5" t="s">
        <v>171</v>
      </c>
      <c r="D68" s="9"/>
      <c r="E68" s="5"/>
      <c r="F68" s="7"/>
      <c r="G68" s="6"/>
    </row>
    <row r="69" spans="1:7" x14ac:dyDescent="0.3">
      <c r="A69" s="3" t="s">
        <v>250</v>
      </c>
      <c r="B69" s="4" t="s">
        <v>32</v>
      </c>
      <c r="C69" s="5" t="s">
        <v>156</v>
      </c>
      <c r="D69" s="9"/>
      <c r="E69" s="5"/>
      <c r="F69" s="7"/>
      <c r="G69" s="6"/>
    </row>
    <row r="70" spans="1:7" x14ac:dyDescent="0.3">
      <c r="A70" s="3" t="s">
        <v>250</v>
      </c>
      <c r="B70" s="4" t="s">
        <v>11</v>
      </c>
      <c r="C70" s="5" t="s">
        <v>135</v>
      </c>
      <c r="D70" s="9"/>
      <c r="E70" s="5"/>
      <c r="F70" s="7"/>
      <c r="G70" s="6"/>
    </row>
    <row r="71" spans="1:7" x14ac:dyDescent="0.3">
      <c r="A71" s="3" t="s">
        <v>250</v>
      </c>
      <c r="B71" s="4" t="s">
        <v>57</v>
      </c>
      <c r="C71" s="5" t="s">
        <v>181</v>
      </c>
      <c r="D71" s="9" t="s">
        <v>274</v>
      </c>
      <c r="E71" s="5" t="s">
        <v>285</v>
      </c>
      <c r="F71" s="7"/>
      <c r="G71" s="6"/>
    </row>
    <row r="72" spans="1:7" x14ac:dyDescent="0.3">
      <c r="A72" s="3" t="s">
        <v>250</v>
      </c>
      <c r="B72" s="4" t="s">
        <v>77</v>
      </c>
      <c r="C72" s="5" t="s">
        <v>201</v>
      </c>
      <c r="D72" s="9"/>
      <c r="E72" s="5"/>
      <c r="F72" s="7"/>
      <c r="G72" s="6"/>
    </row>
    <row r="73" spans="1:7" x14ac:dyDescent="0.3">
      <c r="A73" s="3" t="s">
        <v>250</v>
      </c>
      <c r="B73" s="4" t="s">
        <v>87</v>
      </c>
      <c r="C73" s="5" t="s">
        <v>211</v>
      </c>
      <c r="D73" s="9"/>
      <c r="E73" s="5"/>
      <c r="F73" s="7"/>
      <c r="G73" s="6"/>
    </row>
    <row r="74" spans="1:7" x14ac:dyDescent="0.3">
      <c r="A74" s="3" t="s">
        <v>250</v>
      </c>
      <c r="B74" s="4" t="s">
        <v>92</v>
      </c>
      <c r="C74" s="5" t="s">
        <v>216</v>
      </c>
      <c r="D74" s="9"/>
      <c r="E74" s="5"/>
      <c r="F74" s="7"/>
      <c r="G74" s="6"/>
    </row>
    <row r="75" spans="1:7" x14ac:dyDescent="0.3">
      <c r="A75" s="3" t="s">
        <v>250</v>
      </c>
      <c r="B75" s="4" t="s">
        <v>101</v>
      </c>
      <c r="C75" s="5" t="s">
        <v>225</v>
      </c>
      <c r="D75" s="9"/>
      <c r="E75" s="5"/>
      <c r="F75" s="7"/>
      <c r="G75" s="6"/>
    </row>
    <row r="76" spans="1:7" x14ac:dyDescent="0.3">
      <c r="A76" s="3" t="s">
        <v>250</v>
      </c>
      <c r="B76" s="4" t="s">
        <v>80</v>
      </c>
      <c r="C76" s="5" t="s">
        <v>204</v>
      </c>
      <c r="D76" s="9" t="s">
        <v>277</v>
      </c>
      <c r="E76" s="5" t="s">
        <v>288</v>
      </c>
      <c r="F76" s="8" t="s">
        <v>296</v>
      </c>
      <c r="G76" s="6"/>
    </row>
    <row r="77" spans="1:7" x14ac:dyDescent="0.3">
      <c r="A77" s="3" t="s">
        <v>262</v>
      </c>
      <c r="B77" s="4" t="s">
        <v>120</v>
      </c>
      <c r="C77" s="5" t="s">
        <v>244</v>
      </c>
      <c r="D77" s="9"/>
      <c r="E77" s="5"/>
      <c r="F77" s="7"/>
      <c r="G77" s="6"/>
    </row>
    <row r="78" spans="1:7" x14ac:dyDescent="0.3">
      <c r="A78" s="3" t="s">
        <v>262</v>
      </c>
      <c r="B78" s="4" t="s">
        <v>37</v>
      </c>
      <c r="C78" s="5" t="s">
        <v>161</v>
      </c>
      <c r="D78" s="9"/>
      <c r="E78" s="5"/>
      <c r="F78" s="7"/>
      <c r="G78" s="6"/>
    </row>
    <row r="79" spans="1:7" x14ac:dyDescent="0.3">
      <c r="A79" s="3" t="s">
        <v>264</v>
      </c>
      <c r="B79" s="4" t="s">
        <v>53</v>
      </c>
      <c r="C79" s="5" t="s">
        <v>177</v>
      </c>
      <c r="D79" s="9"/>
      <c r="E79" s="5"/>
      <c r="F79" s="7"/>
      <c r="G79" s="6"/>
    </row>
    <row r="80" spans="1:7" x14ac:dyDescent="0.3">
      <c r="A80" s="3" t="s">
        <v>264</v>
      </c>
      <c r="B80" s="4" t="s">
        <v>108</v>
      </c>
      <c r="C80" s="5" t="s">
        <v>232</v>
      </c>
      <c r="D80" s="9"/>
      <c r="E80" s="5"/>
      <c r="F80" s="7"/>
      <c r="G80" s="6"/>
    </row>
    <row r="81" spans="1:7" x14ac:dyDescent="0.3">
      <c r="A81" s="3" t="s">
        <v>264</v>
      </c>
      <c r="B81" s="4" t="s">
        <v>41</v>
      </c>
      <c r="C81" s="5" t="s">
        <v>165</v>
      </c>
      <c r="D81" s="9"/>
      <c r="E81" s="5"/>
      <c r="F81" s="7"/>
      <c r="G81" s="6"/>
    </row>
    <row r="82" spans="1:7" x14ac:dyDescent="0.3">
      <c r="A82" s="3" t="s">
        <v>263</v>
      </c>
      <c r="B82" s="4" t="s">
        <v>38</v>
      </c>
      <c r="C82" s="5" t="s">
        <v>162</v>
      </c>
      <c r="D82" s="9"/>
      <c r="E82" s="5"/>
      <c r="F82" s="7"/>
      <c r="G82" s="6"/>
    </row>
    <row r="83" spans="1:7" x14ac:dyDescent="0.3">
      <c r="A83" s="3" t="s">
        <v>263</v>
      </c>
      <c r="B83" s="4" t="s">
        <v>100</v>
      </c>
      <c r="C83" s="5" t="s">
        <v>224</v>
      </c>
      <c r="D83" s="9"/>
      <c r="E83" s="5"/>
      <c r="F83" s="7"/>
      <c r="G83" s="6"/>
    </row>
    <row r="84" spans="1:7" x14ac:dyDescent="0.3">
      <c r="A84" s="3" t="s">
        <v>95</v>
      </c>
      <c r="B84" s="4" t="s">
        <v>95</v>
      </c>
      <c r="C84" s="5" t="s">
        <v>219</v>
      </c>
      <c r="D84" s="9"/>
      <c r="E84" s="5"/>
      <c r="F84" s="7"/>
      <c r="G84" s="6"/>
    </row>
    <row r="85" spans="1:7" x14ac:dyDescent="0.3">
      <c r="A85" s="3" t="s">
        <v>104</v>
      </c>
      <c r="B85" s="4" t="s">
        <v>104</v>
      </c>
      <c r="C85" s="5" t="s">
        <v>228</v>
      </c>
      <c r="D85" s="9"/>
      <c r="E85" s="5"/>
      <c r="F85" s="7"/>
      <c r="G85" s="6"/>
    </row>
    <row r="86" spans="1:7" x14ac:dyDescent="0.3">
      <c r="A86" s="3" t="s">
        <v>254</v>
      </c>
      <c r="B86" s="4" t="s">
        <v>8</v>
      </c>
      <c r="C86" s="5" t="s">
        <v>132</v>
      </c>
      <c r="D86" s="9"/>
      <c r="E86" s="5"/>
      <c r="F86" s="7"/>
      <c r="G86" s="6"/>
    </row>
    <row r="87" spans="1:7" x14ac:dyDescent="0.3">
      <c r="A87" s="3" t="s">
        <v>254</v>
      </c>
      <c r="B87" s="4" t="s">
        <v>14</v>
      </c>
      <c r="C87" s="5" t="s">
        <v>138</v>
      </c>
      <c r="D87" s="9"/>
      <c r="E87" s="5"/>
      <c r="F87" s="7"/>
      <c r="G87" s="6"/>
    </row>
    <row r="88" spans="1:7" x14ac:dyDescent="0.3">
      <c r="A88" s="3" t="s">
        <v>254</v>
      </c>
      <c r="B88" s="4" t="s">
        <v>88</v>
      </c>
      <c r="C88" s="5" t="s">
        <v>212</v>
      </c>
      <c r="D88" s="9"/>
      <c r="E88" s="5"/>
      <c r="F88" s="7"/>
      <c r="G88" s="6"/>
    </row>
    <row r="89" spans="1:7" x14ac:dyDescent="0.3">
      <c r="A89" s="3" t="s">
        <v>254</v>
      </c>
      <c r="B89" s="4" t="s">
        <v>98</v>
      </c>
      <c r="C89" s="5" t="s">
        <v>222</v>
      </c>
      <c r="D89" s="9"/>
      <c r="E89" s="5"/>
      <c r="F89" s="7"/>
      <c r="G89" s="6"/>
    </row>
    <row r="90" spans="1:7" x14ac:dyDescent="0.3">
      <c r="A90" s="3" t="s">
        <v>254</v>
      </c>
      <c r="B90" s="4" t="s">
        <v>13</v>
      </c>
      <c r="C90" s="5" t="s">
        <v>137</v>
      </c>
      <c r="D90" s="9"/>
      <c r="E90" s="5"/>
      <c r="F90" s="7"/>
      <c r="G90" s="6"/>
    </row>
    <row r="91" spans="1:7" x14ac:dyDescent="0.3">
      <c r="A91" s="3" t="s">
        <v>254</v>
      </c>
      <c r="B91" s="4" t="s">
        <v>61</v>
      </c>
      <c r="C91" s="5" t="s">
        <v>185</v>
      </c>
      <c r="D91" s="9"/>
      <c r="E91" s="5"/>
      <c r="F91" s="7"/>
      <c r="G91" s="6"/>
    </row>
    <row r="92" spans="1:7" x14ac:dyDescent="0.3">
      <c r="A92" s="3" t="s">
        <v>254</v>
      </c>
      <c r="B92" s="4" t="s">
        <v>97</v>
      </c>
      <c r="C92" s="5" t="s">
        <v>221</v>
      </c>
      <c r="D92" s="9"/>
      <c r="E92" s="5"/>
      <c r="F92" s="7"/>
      <c r="G92" s="6"/>
    </row>
    <row r="93" spans="1:7" x14ac:dyDescent="0.3">
      <c r="A93" s="3" t="s">
        <v>254</v>
      </c>
      <c r="B93" s="4" t="s">
        <v>36</v>
      </c>
      <c r="C93" s="5" t="s">
        <v>160</v>
      </c>
      <c r="D93" s="9"/>
      <c r="E93" s="5"/>
      <c r="F93" s="7"/>
      <c r="G93" s="6"/>
    </row>
    <row r="94" spans="1:7" x14ac:dyDescent="0.3">
      <c r="A94" s="3" t="s">
        <v>257</v>
      </c>
      <c r="B94" s="4" t="s">
        <v>90</v>
      </c>
      <c r="C94" s="5" t="s">
        <v>214</v>
      </c>
      <c r="D94" s="9"/>
      <c r="E94" s="5"/>
      <c r="F94" s="7"/>
      <c r="G94" s="6"/>
    </row>
    <row r="95" spans="1:7" x14ac:dyDescent="0.3">
      <c r="A95" s="3" t="s">
        <v>257</v>
      </c>
      <c r="B95" s="4" t="s">
        <v>123</v>
      </c>
      <c r="C95" s="5" t="s">
        <v>247</v>
      </c>
      <c r="D95" s="9"/>
      <c r="E95" s="5"/>
      <c r="F95" s="7"/>
      <c r="G95" s="6"/>
    </row>
    <row r="96" spans="1:7" x14ac:dyDescent="0.3">
      <c r="A96" s="3" t="s">
        <v>257</v>
      </c>
      <c r="B96" s="4" t="s">
        <v>15</v>
      </c>
      <c r="C96" s="5" t="s">
        <v>139</v>
      </c>
      <c r="D96" s="9"/>
      <c r="E96" s="5"/>
      <c r="F96" s="7"/>
      <c r="G96" s="6"/>
    </row>
    <row r="97" spans="1:7" x14ac:dyDescent="0.3">
      <c r="A97" s="3" t="s">
        <v>257</v>
      </c>
      <c r="B97" s="4" t="s">
        <v>74</v>
      </c>
      <c r="C97" s="5" t="s">
        <v>198</v>
      </c>
      <c r="D97" s="9"/>
      <c r="E97" s="5"/>
      <c r="F97" s="7"/>
      <c r="G97" s="6"/>
    </row>
    <row r="98" spans="1:7" x14ac:dyDescent="0.3">
      <c r="A98" s="3" t="s">
        <v>257</v>
      </c>
      <c r="B98" s="4" t="s">
        <v>12</v>
      </c>
      <c r="C98" s="5" t="s">
        <v>136</v>
      </c>
      <c r="D98" s="9"/>
      <c r="E98" s="5"/>
      <c r="F98" s="7"/>
      <c r="G98" s="6"/>
    </row>
    <row r="99" spans="1:7" x14ac:dyDescent="0.3">
      <c r="A99" s="3" t="s">
        <v>257</v>
      </c>
      <c r="B99" s="4" t="s">
        <v>24</v>
      </c>
      <c r="C99" s="5" t="s">
        <v>148</v>
      </c>
      <c r="D99" s="9"/>
      <c r="E99" s="5"/>
      <c r="F99" s="7"/>
      <c r="G99" s="6"/>
    </row>
    <row r="100" spans="1:7" x14ac:dyDescent="0.3">
      <c r="A100" s="3" t="s">
        <v>257</v>
      </c>
      <c r="B100" s="4" t="s">
        <v>85</v>
      </c>
      <c r="C100" s="5" t="s">
        <v>209</v>
      </c>
      <c r="D100" s="9"/>
      <c r="E100" s="5"/>
      <c r="F100" s="7"/>
      <c r="G100" s="6"/>
    </row>
    <row r="101" spans="1:7" x14ac:dyDescent="0.3">
      <c r="A101" s="3" t="s">
        <v>257</v>
      </c>
      <c r="B101" s="4" t="s">
        <v>45</v>
      </c>
      <c r="C101" s="5" t="s">
        <v>169</v>
      </c>
      <c r="D101" s="9"/>
      <c r="E101" s="5"/>
      <c r="F101" s="7"/>
      <c r="G101" s="6"/>
    </row>
    <row r="102" spans="1:7" x14ac:dyDescent="0.3">
      <c r="A102" s="3" t="s">
        <v>257</v>
      </c>
      <c r="B102" s="4" t="s">
        <v>66</v>
      </c>
      <c r="C102" s="5" t="s">
        <v>190</v>
      </c>
      <c r="D102" s="9"/>
      <c r="E102" s="5"/>
      <c r="F102" s="7"/>
      <c r="G102" s="6"/>
    </row>
    <row r="103" spans="1:7" x14ac:dyDescent="0.3">
      <c r="A103" s="3" t="s">
        <v>257</v>
      </c>
      <c r="B103" s="4" t="s">
        <v>27</v>
      </c>
      <c r="C103" s="5" t="s">
        <v>151</v>
      </c>
      <c r="D103" s="9" t="s">
        <v>270</v>
      </c>
      <c r="E103" s="5" t="s">
        <v>283</v>
      </c>
      <c r="F103" s="7" t="s">
        <v>151</v>
      </c>
      <c r="G103" s="6" t="s">
        <v>27</v>
      </c>
    </row>
    <row r="104" spans="1:7" x14ac:dyDescent="0.3">
      <c r="A104" s="3" t="s">
        <v>257</v>
      </c>
      <c r="B104" s="4" t="s">
        <v>69</v>
      </c>
      <c r="C104" s="5" t="s">
        <v>193</v>
      </c>
      <c r="D104" s="9"/>
      <c r="E104" s="5"/>
      <c r="F104" s="7"/>
      <c r="G104" s="6"/>
    </row>
    <row r="105" spans="1:7" x14ac:dyDescent="0.3">
      <c r="A105" s="3" t="s">
        <v>257</v>
      </c>
      <c r="B105" s="4" t="s">
        <v>102</v>
      </c>
      <c r="C105" s="5" t="s">
        <v>226</v>
      </c>
      <c r="D105" s="9"/>
      <c r="E105" s="5"/>
      <c r="F105" s="7"/>
      <c r="G105" s="6"/>
    </row>
    <row r="106" spans="1:7" x14ac:dyDescent="0.3">
      <c r="A106" s="3" t="s">
        <v>257</v>
      </c>
      <c r="B106" s="4" t="s">
        <v>111</v>
      </c>
      <c r="C106" s="5" t="s">
        <v>235</v>
      </c>
      <c r="D106" s="9"/>
      <c r="E106" s="5"/>
      <c r="F106" s="7"/>
      <c r="G106" s="6"/>
    </row>
    <row r="107" spans="1:7" x14ac:dyDescent="0.3">
      <c r="A107" s="3" t="s">
        <v>257</v>
      </c>
      <c r="B107" s="4" t="s">
        <v>59</v>
      </c>
      <c r="C107" s="5" t="s">
        <v>183</v>
      </c>
      <c r="D107" s="9"/>
      <c r="E107" s="5"/>
      <c r="F107" s="7"/>
      <c r="G107" s="6"/>
    </row>
    <row r="108" spans="1:7" x14ac:dyDescent="0.3">
      <c r="A108" s="3" t="s">
        <v>257</v>
      </c>
      <c r="B108" s="4" t="s">
        <v>99</v>
      </c>
      <c r="C108" s="5" t="s">
        <v>223</v>
      </c>
      <c r="D108" s="9"/>
      <c r="E108" s="5"/>
      <c r="F108" s="7"/>
      <c r="G108" s="6"/>
    </row>
    <row r="109" spans="1:7" ht="55.2" x14ac:dyDescent="0.3">
      <c r="A109" s="3" t="s">
        <v>257</v>
      </c>
      <c r="B109" s="4" t="s">
        <v>60</v>
      </c>
      <c r="C109" s="5" t="s">
        <v>184</v>
      </c>
      <c r="D109" s="9" t="s">
        <v>275</v>
      </c>
      <c r="E109" s="5" t="s">
        <v>286</v>
      </c>
      <c r="F109" s="7" t="s">
        <v>307</v>
      </c>
      <c r="G109" s="6" t="s">
        <v>306</v>
      </c>
    </row>
    <row r="110" spans="1:7" x14ac:dyDescent="0.3">
      <c r="A110" s="3" t="s">
        <v>257</v>
      </c>
      <c r="B110" s="4" t="s">
        <v>94</v>
      </c>
      <c r="C110" s="5" t="s">
        <v>218</v>
      </c>
      <c r="D110" s="9"/>
      <c r="E110" s="5"/>
      <c r="F110" s="7"/>
      <c r="G110" s="6"/>
    </row>
    <row r="111" spans="1:7" x14ac:dyDescent="0.3">
      <c r="A111" s="3" t="s">
        <v>257</v>
      </c>
      <c r="B111" s="4" t="s">
        <v>54</v>
      </c>
      <c r="C111" s="5" t="s">
        <v>178</v>
      </c>
      <c r="D111" s="9"/>
      <c r="E111" s="5"/>
      <c r="F111" s="7"/>
      <c r="G111" s="6"/>
    </row>
    <row r="112" spans="1:7" x14ac:dyDescent="0.3">
      <c r="A112" s="3" t="s">
        <v>255</v>
      </c>
      <c r="B112" s="4" t="s">
        <v>52</v>
      </c>
      <c r="C112" s="5" t="s">
        <v>176</v>
      </c>
      <c r="D112" s="9"/>
      <c r="E112" s="5"/>
      <c r="F112" s="7"/>
      <c r="G112" s="6"/>
    </row>
    <row r="113" spans="1:7" x14ac:dyDescent="0.3">
      <c r="A113" s="3" t="s">
        <v>255</v>
      </c>
      <c r="B113" s="4" t="s">
        <v>112</v>
      </c>
      <c r="C113" s="5" t="s">
        <v>236</v>
      </c>
      <c r="D113" s="9"/>
      <c r="E113" s="5"/>
      <c r="F113" s="7"/>
      <c r="G113" s="6"/>
    </row>
    <row r="114" spans="1:7" x14ac:dyDescent="0.3">
      <c r="A114" s="3" t="s">
        <v>255</v>
      </c>
      <c r="B114" s="4" t="s">
        <v>31</v>
      </c>
      <c r="C114" s="5" t="s">
        <v>155</v>
      </c>
      <c r="D114" s="9"/>
      <c r="E114" s="5"/>
      <c r="F114" s="7"/>
      <c r="G114" s="6"/>
    </row>
    <row r="115" spans="1:7" x14ac:dyDescent="0.3">
      <c r="A115" s="3" t="s">
        <v>255</v>
      </c>
      <c r="B115" s="4" t="s">
        <v>46</v>
      </c>
      <c r="C115" s="5" t="s">
        <v>170</v>
      </c>
      <c r="D115" s="9"/>
      <c r="E115" s="5"/>
      <c r="F115" s="7"/>
      <c r="G115" s="6"/>
    </row>
    <row r="116" spans="1:7" x14ac:dyDescent="0.3">
      <c r="A116" s="3" t="s">
        <v>255</v>
      </c>
      <c r="B116" s="4" t="s">
        <v>114</v>
      </c>
      <c r="C116" s="5" t="s">
        <v>238</v>
      </c>
      <c r="D116" s="9"/>
      <c r="E116" s="5"/>
      <c r="F116" s="7"/>
      <c r="G116" s="6"/>
    </row>
    <row r="117" spans="1:7" x14ac:dyDescent="0.3">
      <c r="A117" s="3" t="s">
        <v>255</v>
      </c>
      <c r="B117" s="4" t="s">
        <v>121</v>
      </c>
      <c r="C117" s="5" t="s">
        <v>245</v>
      </c>
      <c r="D117" s="9"/>
      <c r="E117" s="5"/>
      <c r="F117" s="7"/>
      <c r="G117" s="6"/>
    </row>
    <row r="118" spans="1:7" x14ac:dyDescent="0.3">
      <c r="A118" s="3" t="s">
        <v>255</v>
      </c>
      <c r="B118" s="4" t="s">
        <v>9</v>
      </c>
      <c r="C118" s="5" t="s">
        <v>133</v>
      </c>
      <c r="D118" s="9"/>
      <c r="E118" s="5"/>
      <c r="F118" s="7"/>
      <c r="G118" s="6"/>
    </row>
    <row r="119" spans="1:7" x14ac:dyDescent="0.3">
      <c r="A119" s="3" t="s">
        <v>255</v>
      </c>
      <c r="B119" s="4" t="s">
        <v>63</v>
      </c>
      <c r="C119" s="5" t="s">
        <v>187</v>
      </c>
      <c r="D119" s="9"/>
      <c r="E119" s="5"/>
      <c r="F119" s="7"/>
      <c r="G119" s="6"/>
    </row>
    <row r="120" spans="1:7" x14ac:dyDescent="0.3">
      <c r="A120" s="3" t="s">
        <v>255</v>
      </c>
      <c r="B120" s="4" t="s">
        <v>110</v>
      </c>
      <c r="C120" s="5" t="s">
        <v>234</v>
      </c>
      <c r="D120" s="9"/>
      <c r="E120" s="5"/>
      <c r="F120" s="7"/>
      <c r="G120" s="6"/>
    </row>
    <row r="121" spans="1:7" x14ac:dyDescent="0.3">
      <c r="A121" s="3" t="s">
        <v>259</v>
      </c>
      <c r="B121" s="4" t="s">
        <v>56</v>
      </c>
      <c r="C121" s="5" t="s">
        <v>180</v>
      </c>
      <c r="D121" s="9"/>
      <c r="E121" s="5"/>
      <c r="F121" s="7"/>
      <c r="G121" s="6"/>
    </row>
    <row r="122" spans="1:7" x14ac:dyDescent="0.3">
      <c r="A122" s="3" t="s">
        <v>259</v>
      </c>
      <c r="B122" s="4" t="s">
        <v>23</v>
      </c>
      <c r="C122" s="5" t="s">
        <v>147</v>
      </c>
      <c r="D122" s="9"/>
      <c r="E122" s="5"/>
      <c r="F122" s="7"/>
      <c r="G122" s="6"/>
    </row>
    <row r="123" spans="1:7" x14ac:dyDescent="0.3">
      <c r="A123" s="3" t="s">
        <v>259</v>
      </c>
      <c r="B123" s="4" t="s">
        <v>109</v>
      </c>
      <c r="C123" s="5" t="s">
        <v>233</v>
      </c>
      <c r="D123" s="9"/>
      <c r="E123" s="5"/>
      <c r="F123" s="7"/>
      <c r="G123" s="6"/>
    </row>
    <row r="124" spans="1:7" x14ac:dyDescent="0.3">
      <c r="A124" s="3" t="s">
        <v>259</v>
      </c>
      <c r="B124" s="4" t="s">
        <v>44</v>
      </c>
      <c r="C124" s="5" t="s">
        <v>168</v>
      </c>
      <c r="D124" s="9" t="s">
        <v>271</v>
      </c>
      <c r="E124" s="5" t="s">
        <v>44</v>
      </c>
      <c r="F124" s="7"/>
      <c r="G124" s="6"/>
    </row>
    <row r="125" spans="1:7" x14ac:dyDescent="0.3">
      <c r="A125" s="3" t="s">
        <v>259</v>
      </c>
      <c r="B125" s="4" t="s">
        <v>55</v>
      </c>
      <c r="C125" s="5" t="s">
        <v>179</v>
      </c>
      <c r="D125" s="9" t="s">
        <v>273</v>
      </c>
      <c r="E125" s="5" t="s">
        <v>55</v>
      </c>
      <c r="F125" s="7"/>
      <c r="G125" s="6"/>
    </row>
    <row r="126" spans="1:7" x14ac:dyDescent="0.3">
      <c r="A126" s="3" t="s">
        <v>259</v>
      </c>
      <c r="B126" s="4" t="s">
        <v>75</v>
      </c>
      <c r="C126" s="5" t="s">
        <v>199</v>
      </c>
      <c r="D126" s="9" t="s">
        <v>276</v>
      </c>
      <c r="E126" s="5" t="s">
        <v>287</v>
      </c>
      <c r="F126" s="7" t="s">
        <v>308</v>
      </c>
      <c r="G126" s="6" t="s">
        <v>75</v>
      </c>
    </row>
    <row r="127" spans="1:7" ht="55.2" x14ac:dyDescent="0.3">
      <c r="A127" s="3" t="s">
        <v>252</v>
      </c>
      <c r="B127" s="4" t="s">
        <v>6</v>
      </c>
      <c r="C127" s="5" t="s">
        <v>130</v>
      </c>
      <c r="D127" s="9" t="s">
        <v>267</v>
      </c>
      <c r="E127" s="5" t="s">
        <v>280</v>
      </c>
      <c r="F127" s="7" t="s">
        <v>305</v>
      </c>
      <c r="G127" s="6" t="s">
        <v>304</v>
      </c>
    </row>
    <row r="128" spans="1:7" x14ac:dyDescent="0.3">
      <c r="A128" s="3" t="s">
        <v>252</v>
      </c>
      <c r="B128" s="4" t="s">
        <v>16</v>
      </c>
      <c r="C128" s="5" t="s">
        <v>140</v>
      </c>
      <c r="D128" s="9"/>
      <c r="E128" s="5"/>
      <c r="F128" s="7"/>
      <c r="G128" s="6"/>
    </row>
    <row r="129" spans="1:7" x14ac:dyDescent="0.3">
      <c r="A129" s="3" t="s">
        <v>113</v>
      </c>
      <c r="B129" s="4" t="s">
        <v>113</v>
      </c>
      <c r="C129" s="5" t="s">
        <v>237</v>
      </c>
      <c r="D129" s="9"/>
      <c r="E129" s="5"/>
      <c r="F129" s="7"/>
      <c r="G129" s="6"/>
    </row>
  </sheetData>
  <sortState xmlns:xlrd2="http://schemas.microsoft.com/office/spreadsheetml/2017/richdata2" ref="A5:G129">
    <sortCondition ref="A5:A129"/>
  </sortState>
  <phoneticPr fontId="4" type="noConversion"/>
  <hyperlinks>
    <hyperlink ref="A4" r:id="rId1" display="https://www.gsa.gov/cdnstatic/Final_Section_J.1._OASIS_U__Labor_Categories_and_Definitions.pdf" xr:uid="{81D5BA14-4699-44A1-B9CA-5D5B9DAB850A}"/>
    <hyperlink ref="B7" r:id="rId2" xr:uid="{90EB458C-CAD0-4D40-85B6-CE258B1A15C8}"/>
    <hyperlink ref="B5" r:id="rId3" xr:uid="{94C3281A-AF87-4B76-880E-4267F6328257}"/>
    <hyperlink ref="B6" r:id="rId4" xr:uid="{AA76E728-87BE-4C96-8E4A-A0E7B1C2267A}"/>
    <hyperlink ref="B8" r:id="rId5" xr:uid="{AF365D83-17CE-4179-A7B6-D9B014D3E38F}"/>
    <hyperlink ref="B9" r:id="rId6" xr:uid="{8F3543EE-5B64-4C89-8768-C90930556515}"/>
    <hyperlink ref="B11" r:id="rId7" xr:uid="{E84885C3-0DC7-424F-A4AB-7578887D2030}"/>
    <hyperlink ref="B10" r:id="rId8" xr:uid="{6A252379-34BD-4B71-A349-85C1C629E4F9}"/>
    <hyperlink ref="B56" r:id="rId9" xr:uid="{5BB5E37D-C081-4685-8F89-85591A64EDA5}"/>
    <hyperlink ref="B57" r:id="rId10" xr:uid="{42CA4027-A2CC-4C03-AEAB-AB2A3A59B98D}"/>
    <hyperlink ref="B58" r:id="rId11" xr:uid="{55EB2F54-9B77-44BE-8989-DB75D9E601F6}"/>
    <hyperlink ref="B59" r:id="rId12" xr:uid="{B3F48678-5948-433A-891F-EAC6826E2FB2}"/>
    <hyperlink ref="B60" r:id="rId13" xr:uid="{23272CC3-172B-4110-88F5-52CDED4BBF7B}"/>
    <hyperlink ref="B61" r:id="rId14" xr:uid="{DB8AA6D8-04A5-4777-AB1F-A2DC480FF4CF}"/>
    <hyperlink ref="B62" r:id="rId15" xr:uid="{A096B4EF-7B63-485B-9586-EECDEDCDED22}"/>
    <hyperlink ref="B63" r:id="rId16" xr:uid="{01CD025E-F9FB-46FD-84CA-8DF129E6D24E}"/>
    <hyperlink ref="B64" r:id="rId17" xr:uid="{FD62A817-E914-43CD-B599-AB74C34D5029}"/>
    <hyperlink ref="B77" r:id="rId18" xr:uid="{4E842956-C2EE-4451-B8C1-A9AA299F5320}"/>
    <hyperlink ref="B65" r:id="rId19" xr:uid="{CCA42DF0-75A8-4A75-BCBB-4F283E5B6BD9}"/>
    <hyperlink ref="B66" r:id="rId20" xr:uid="{4948869F-C100-4BC8-A7A1-E80AABE2A777}"/>
    <hyperlink ref="B67" r:id="rId21" xr:uid="{89D1AD95-D809-4591-88C7-F7A0DFB110BF}"/>
    <hyperlink ref="B68" r:id="rId22" xr:uid="{8BE37A41-1AA3-4099-9E63-71657D9E39B9}"/>
    <hyperlink ref="B69" r:id="rId23" xr:uid="{6267A19F-F998-4A2D-9738-13B1714C2021}"/>
    <hyperlink ref="B82" r:id="rId24" xr:uid="{7E7FD654-42EB-4DCA-9811-20D822E1A57A}"/>
    <hyperlink ref="B78" r:id="rId25" xr:uid="{AD5F8765-15A5-490E-97A6-EF5023B3E80D}"/>
    <hyperlink ref="B70" r:id="rId26" xr:uid="{080D0B1F-2CE7-4ABF-990D-FC73D04FB0E6}"/>
    <hyperlink ref="B79" r:id="rId27" xr:uid="{3291A01E-CD5D-4796-A569-103D441D612B}"/>
    <hyperlink ref="B71" r:id="rId28" xr:uid="{FBEA901B-1DD3-45DA-B042-D326120E930B}"/>
    <hyperlink ref="B72" r:id="rId29" xr:uid="{7A0E7224-C21D-4DB8-8568-8E2467C8BD37}"/>
    <hyperlink ref="B73" r:id="rId30" xr:uid="{E0792ADE-A643-4B9D-8282-8384CC0D6075}"/>
    <hyperlink ref="B74" r:id="rId31" xr:uid="{75B79A61-D5A2-4016-9DA4-5469BBA40945}"/>
    <hyperlink ref="B83" r:id="rId32" xr:uid="{A6EFAB09-0933-499D-A954-0FAE243673F6}"/>
    <hyperlink ref="B75" r:id="rId33" xr:uid="{60F1CBC9-906C-47D1-9491-7F2367FA5E77}"/>
    <hyperlink ref="B80" r:id="rId34" xr:uid="{55F26D9C-00A0-4847-87A3-4301024215CD}"/>
    <hyperlink ref="B81" r:id="rId35" xr:uid="{CA8F6EAC-7EAA-4F66-A745-7550AA668226}"/>
    <hyperlink ref="B76" r:id="rId36" xr:uid="{D4B7C2D3-EA4F-47D2-B532-94EDD7517E00}"/>
    <hyperlink ref="B17" r:id="rId37" xr:uid="{69387F1E-17E6-4D32-932B-3A89BE4C7992}"/>
    <hyperlink ref="B18" r:id="rId38" xr:uid="{3F35C143-6A13-4809-896B-EB63C9B67AFC}"/>
    <hyperlink ref="B19" r:id="rId39" xr:uid="{17642E94-5EF5-464A-93F6-2129359C5646}"/>
    <hyperlink ref="B20" r:id="rId40" xr:uid="{CD277AE2-AB1B-4DF9-86F5-0BAF563F97BB}"/>
    <hyperlink ref="B21" r:id="rId41" xr:uid="{338238BE-4AB0-4B48-AE68-D6C51AB93542}"/>
    <hyperlink ref="B22" r:id="rId42" xr:uid="{7D87E6AB-F5ED-40F4-9B2F-854D6B1717C3}"/>
    <hyperlink ref="B23" r:id="rId43" xr:uid="{028BFB8F-48C8-465D-B548-AFF6698C0B65}"/>
    <hyperlink ref="B24" r:id="rId44" xr:uid="{B2471820-D91F-4983-9F2B-6A2CD8B68481}"/>
    <hyperlink ref="B25" r:id="rId45" xr:uid="{529B1586-DA0E-413D-BE5B-804400890262}"/>
    <hyperlink ref="B12" r:id="rId46" xr:uid="{11921149-DC06-4940-9913-7E7110F3082D}"/>
    <hyperlink ref="B26" r:id="rId47" xr:uid="{1ADA8D64-FC44-48C0-BBEC-680B8982CFA4}"/>
    <hyperlink ref="B27" r:id="rId48" xr:uid="{A028DDED-F754-4CB0-9BC7-4011D179528D}"/>
    <hyperlink ref="B28" r:id="rId49" xr:uid="{6278B74A-A74F-4C85-9272-59351CDB7BE7}"/>
    <hyperlink ref="B13" r:id="rId50" xr:uid="{52DD9B6E-86A2-4D36-B06E-89186F7A0741}"/>
    <hyperlink ref="B14" r:id="rId51" xr:uid="{A52B4BF4-A2D8-476D-A289-E93D98BA2768}"/>
    <hyperlink ref="B15" r:id="rId52" xr:uid="{28222CD7-3078-488E-91A1-704E0D0DD757}"/>
    <hyperlink ref="B29" r:id="rId53" xr:uid="{CF6B2C17-003E-4B77-9D59-88BF52765C7D}"/>
    <hyperlink ref="B30" r:id="rId54" xr:uid="{D76330AC-DBC2-46A1-ADD8-D38D1EE97546}"/>
    <hyperlink ref="B16" r:id="rId55" xr:uid="{5BBCFAA2-92A9-4292-B097-52D7554F484C}"/>
    <hyperlink ref="B31" r:id="rId56" xr:uid="{C0F7CB27-4006-411E-9C50-7ED94F06CB75}"/>
    <hyperlink ref="B32" r:id="rId57" xr:uid="{0B246C81-A43C-4591-BCE3-179D611769CD}"/>
    <hyperlink ref="B33" r:id="rId58" xr:uid="{D33161B4-62A2-4CC9-A7B4-24E5243238F8}"/>
    <hyperlink ref="B34" r:id="rId59" xr:uid="{60B7AC61-663F-4102-A1C3-0221E0B6099F}"/>
    <hyperlink ref="B84" r:id="rId60" xr:uid="{53126B75-3849-4A5B-A294-B0506FF9B9CB}"/>
    <hyperlink ref="B129" r:id="rId61" xr:uid="{775DB9A5-E7D7-4A59-97F0-DA4480227151}"/>
    <hyperlink ref="B52" r:id="rId62" xr:uid="{320AAF48-A7D1-46DD-A7FE-28DB1A7F784B}"/>
    <hyperlink ref="B53" r:id="rId63" xr:uid="{042BD01D-2502-47DC-9350-44F0E7B8B0EE}"/>
    <hyperlink ref="B41" r:id="rId64" xr:uid="{0456A2DA-F36B-4808-A58C-D4C4CEDA8462}"/>
    <hyperlink ref="B54" r:id="rId65" xr:uid="{D62C28A3-AE05-4C2D-A0AA-82014FBF607E}"/>
    <hyperlink ref="B36" r:id="rId66" xr:uid="{AB72D091-6EBA-449E-B975-3BFF9761BFD2}"/>
    <hyperlink ref="B37" r:id="rId67" xr:uid="{D2701BF6-F33E-404E-BFFD-C48DF6B5AABB}"/>
    <hyperlink ref="B47" r:id="rId68" xr:uid="{1E67F689-1DE9-4CD7-A90C-2677015A045A}"/>
    <hyperlink ref="B48" r:id="rId69" xr:uid="{DF7992AA-C66D-40D5-B503-C4AAA44EC744}"/>
    <hyperlink ref="B49" r:id="rId70" xr:uid="{28F40C34-DB00-4F5E-A87F-BA75E0476AB8}"/>
    <hyperlink ref="B42" r:id="rId71" xr:uid="{2B7561FA-A08C-41AE-99A7-5E9275361F44}"/>
    <hyperlink ref="B50" r:id="rId72" xr:uid="{7C44D089-55EE-4F4A-BF89-2D1A063F66BF}"/>
    <hyperlink ref="B43" r:id="rId73" xr:uid="{E0FB1FEE-A116-4D81-81A9-D8B14FDAF2BD}"/>
    <hyperlink ref="B44" r:id="rId74" xr:uid="{8CEE4E38-62A8-4288-ADBC-D261A76CB755}"/>
    <hyperlink ref="B45" r:id="rId75" xr:uid="{DABB32AD-6FD6-46C5-B7B7-481DB4797FE6}"/>
    <hyperlink ref="B51" r:id="rId76" xr:uid="{138FC5B0-CB43-4E62-83D8-4C00230D5CDB}"/>
    <hyperlink ref="B38" r:id="rId77" xr:uid="{AD095521-1860-44F3-B260-30F368B867C0}"/>
    <hyperlink ref="B39" r:id="rId78" xr:uid="{074A877D-6D87-4A82-96B1-D403B16F7743}"/>
    <hyperlink ref="B40" r:id="rId79" xr:uid="{E1BB180D-1568-46BA-8E7B-8301CF63F3FE}"/>
    <hyperlink ref="B46" r:id="rId80" xr:uid="{0500D17E-D1C6-4F49-8371-CA5F876976FF}"/>
    <hyperlink ref="B86" r:id="rId81" xr:uid="{B45D7748-C46D-490A-B873-0DFD63BAF4FB}"/>
    <hyperlink ref="B112" r:id="rId82" xr:uid="{4374D55A-5DDC-4B46-A7AE-86B89D64BE9D}"/>
    <hyperlink ref="B113" r:id="rId83" xr:uid="{CCA2BFFC-9D8E-41A1-AF56-47F295FC8674}"/>
    <hyperlink ref="B87" r:id="rId84" xr:uid="{D81C86EB-6BD9-44FD-B824-CB31FFF7BDA6}"/>
    <hyperlink ref="B94" r:id="rId85" xr:uid="{20F918A9-9CBF-4A30-9111-B48D296A1806}"/>
    <hyperlink ref="B95" r:id="rId86" xr:uid="{5AE0C36E-9F33-4181-AA37-C6DE4B8AEB2C}"/>
    <hyperlink ref="B96" r:id="rId87" xr:uid="{AE60A4E0-35ED-4CF1-9824-B7512F0765B2}"/>
    <hyperlink ref="B114" r:id="rId88" xr:uid="{5FCA75EE-458F-422E-92B9-CEE76A465466}"/>
    <hyperlink ref="B121" r:id="rId89" xr:uid="{BD860B8D-4609-4428-927F-40BB9254F5B5}"/>
    <hyperlink ref="B115" r:id="rId90" xr:uid="{85C74138-B6CE-484C-AD22-681F1C0F15FC}"/>
    <hyperlink ref="B88" r:id="rId91" xr:uid="{9BAC554A-19C0-4686-A0E2-B188ABDF3767}"/>
    <hyperlink ref="B97" r:id="rId92" xr:uid="{68A5FE39-6D0A-431A-A46E-2EF9ACD59929}"/>
    <hyperlink ref="B98" r:id="rId93" xr:uid="{2DBD0D90-D5E3-4D6F-9604-CF64C35A00E5}"/>
    <hyperlink ref="B89" r:id="rId94" xr:uid="{61083333-82CC-437D-A60A-DD2805B3A3F3}"/>
    <hyperlink ref="B90" r:id="rId95" xr:uid="{FAE08B57-3AE0-45F4-909F-FC51C0A6D1A5}"/>
    <hyperlink ref="B99" r:id="rId96" xr:uid="{7864C2F0-2258-404F-87A3-279AA3335AF3}"/>
    <hyperlink ref="B100" r:id="rId97" xr:uid="{685330A0-7035-43EB-A0D3-D7CEE039DB65}"/>
    <hyperlink ref="B101" r:id="rId98" xr:uid="{81378BFC-8A35-43D6-98F9-1C20C9E40E2B}"/>
    <hyperlink ref="B91" r:id="rId99" xr:uid="{86318904-2D93-4A76-9CEB-2A786C4A667A}"/>
    <hyperlink ref="B102" r:id="rId100" xr:uid="{BD1A3800-AF5C-45F2-B44D-8A25B9E010B9}"/>
    <hyperlink ref="B92" r:id="rId101" xr:uid="{5906E624-C939-4004-BAFD-4FA4E9175D29}"/>
    <hyperlink ref="B93" r:id="rId102" xr:uid="{99F44B37-2263-4340-B794-DC3151BEE031}"/>
    <hyperlink ref="B116" r:id="rId103" xr:uid="{AD7FF0FE-7973-4AE4-B509-219451016B37}"/>
    <hyperlink ref="B104" r:id="rId104" xr:uid="{F8B8CA1B-4FC9-4156-83EF-4303469120BD}"/>
    <hyperlink ref="B103" r:id="rId105" xr:uid="{56023F4C-25B4-4BBA-9D01-89265A84E69E}"/>
    <hyperlink ref="B105" r:id="rId106" xr:uid="{7B9D958A-EC52-4BF6-A3C1-F07515B1332A}"/>
    <hyperlink ref="B106" r:id="rId107" xr:uid="{5AA53246-6AD3-4E47-ACCA-AD38A71E97C2}"/>
    <hyperlink ref="B117" r:id="rId108" xr:uid="{DC3B8453-E8D9-4559-A663-39A8034AE0F9}"/>
    <hyperlink ref="B118" r:id="rId109" xr:uid="{DB2B3C9E-612D-4F8D-898F-B7B3EB8AE8C3}"/>
    <hyperlink ref="B107" r:id="rId110" xr:uid="{BCB340C5-F8EE-4F17-892A-848C76D955D7}"/>
    <hyperlink ref="B119" r:id="rId111" xr:uid="{5B7C69CE-F29D-4CCD-BA34-AECF87EA1456}"/>
    <hyperlink ref="B108" r:id="rId112" xr:uid="{840C5CA8-E6B4-4A90-A44A-E01CFAB07159}"/>
    <hyperlink ref="B120" r:id="rId113" xr:uid="{155FA21B-C353-4E3B-BCD8-D6BEA9D9AFFE}"/>
    <hyperlink ref="B127" r:id="rId114" xr:uid="{DA5A0026-39DB-481B-8F42-9D2F1EE9648D}"/>
    <hyperlink ref="B128" r:id="rId115" xr:uid="{42971460-3F9F-426C-ABEE-E85A642A03AC}"/>
    <hyperlink ref="B122" r:id="rId116" xr:uid="{53ACD507-299F-453A-9441-497301BBA966}"/>
    <hyperlink ref="B109" r:id="rId117" xr:uid="{6D2C1A72-736A-444C-9022-793E44031724}"/>
    <hyperlink ref="B110" r:id="rId118" xr:uid="{552FFC14-F7ED-4293-A336-DDC01A1F2663}"/>
    <hyperlink ref="B123" r:id="rId119" xr:uid="{5ED09C5D-ED56-4655-A61A-82FE91F355E4}"/>
    <hyperlink ref="B111" r:id="rId120" xr:uid="{738E4CF4-6C29-49C2-A5C8-43A91A4E434E}"/>
    <hyperlink ref="B126" r:id="rId121" xr:uid="{C9812625-3F79-48BA-90AD-7B993A2CF8E3}"/>
    <hyperlink ref="B85" r:id="rId122" xr:uid="{084F7258-8AB8-4B75-9FC0-924A7B810A75}"/>
    <hyperlink ref="B35" r:id="rId123" xr:uid="{8191CA98-186F-450E-9CB2-427B84F9530B}"/>
    <hyperlink ref="B55" r:id="rId124" xr:uid="{B8B50999-6EB7-453D-A4A9-63C4E34BA2AD}"/>
    <hyperlink ref="B125" r:id="rId125" xr:uid="{2CA0F831-E3FD-4C28-90E2-C60060D4FAD4}"/>
    <hyperlink ref="B124" r:id="rId126" xr:uid="{2D6909AF-B02A-4C22-9758-A9C617164C3C}"/>
  </hyperlinks>
  <pageMargins left="0.7" right="0.7" top="0.75" bottom="0.75" header="0.3" footer="0.3"/>
  <pageSetup orientation="portrait" r:id="rId1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F9859-D9EF-4077-94CD-13B46BDEE6AA}">
  <sheetPr>
    <tabColor theme="6" tint="0.39997558519241921"/>
  </sheetPr>
  <dimension ref="A2:R57"/>
  <sheetViews>
    <sheetView topLeftCell="C1" zoomScale="80" zoomScaleNormal="80" workbookViewId="0">
      <selection activeCell="L10" sqref="L10"/>
    </sheetView>
  </sheetViews>
  <sheetFormatPr defaultRowHeight="14.4" x14ac:dyDescent="0.3"/>
  <cols>
    <col min="1" max="1" width="19.109375" customWidth="1"/>
    <col min="2" max="2" width="18" customWidth="1"/>
    <col min="3" max="3" width="19.6640625" customWidth="1"/>
    <col min="5" max="5" width="12.6640625" customWidth="1"/>
    <col min="6" max="6" width="26" customWidth="1"/>
    <col min="8" max="8" width="27" customWidth="1"/>
    <col min="9" max="11" width="9.44140625" bestFit="1" customWidth="1"/>
  </cols>
  <sheetData>
    <row r="2" spans="1:11" x14ac:dyDescent="0.3">
      <c r="A2" s="78" t="s">
        <v>403</v>
      </c>
      <c r="B2" s="78"/>
      <c r="C2" s="41"/>
      <c r="D2" s="28"/>
      <c r="E2" s="28"/>
      <c r="F2" s="28"/>
      <c r="G2" s="28"/>
      <c r="H2" s="77" t="s">
        <v>381</v>
      </c>
      <c r="I2" s="77"/>
      <c r="J2" s="77"/>
      <c r="K2" s="77"/>
    </row>
    <row r="3" spans="1:11" x14ac:dyDescent="0.3">
      <c r="A3" s="78"/>
      <c r="B3" s="78"/>
      <c r="C3" s="41"/>
      <c r="D3" s="28"/>
      <c r="E3" s="28"/>
      <c r="F3" s="28"/>
      <c r="G3" s="28"/>
      <c r="H3" s="24" t="s">
        <v>445</v>
      </c>
      <c r="I3" s="24" t="s">
        <v>426</v>
      </c>
      <c r="J3" s="24" t="s">
        <v>427</v>
      </c>
      <c r="K3" s="24" t="s">
        <v>428</v>
      </c>
    </row>
    <row r="4" spans="1:11" ht="30" customHeight="1" x14ac:dyDescent="0.3">
      <c r="A4" s="26" t="s">
        <v>422</v>
      </c>
      <c r="B4" s="29"/>
      <c r="C4" s="42"/>
      <c r="D4" s="30"/>
      <c r="E4" s="98" t="s">
        <v>455</v>
      </c>
      <c r="F4" s="98"/>
      <c r="G4" s="30"/>
      <c r="H4" s="25" t="s">
        <v>446</v>
      </c>
      <c r="I4" s="22">
        <f>'BLS ECI Rates'!K28</f>
        <v>1.0329129154527457</v>
      </c>
      <c r="J4" s="22">
        <f>'BLS ECI Rates'!K29</f>
        <v>1.0303988199768543</v>
      </c>
      <c r="K4" s="23">
        <f>'BLS ECI Rates'!K30</f>
        <v>1.0259003506266822</v>
      </c>
    </row>
    <row r="5" spans="1:11" ht="32.1" customHeight="1" x14ac:dyDescent="0.3">
      <c r="A5" s="21" t="s">
        <v>395</v>
      </c>
      <c r="B5" s="5"/>
      <c r="C5" s="43"/>
      <c r="D5" s="30"/>
      <c r="E5" s="79" t="s">
        <v>423</v>
      </c>
      <c r="F5" s="79"/>
      <c r="H5" s="25" t="s">
        <v>447</v>
      </c>
      <c r="I5" s="22">
        <f>'BLS ECI Rates'!E28</f>
        <v>1.0363236186127194</v>
      </c>
      <c r="J5" s="22">
        <f>'BLS ECI Rates'!E29</f>
        <v>1.031542583597161</v>
      </c>
      <c r="K5" s="23">
        <f>'BLS ECI Rates'!E30</f>
        <v>1.0256182067223187</v>
      </c>
    </row>
    <row r="6" spans="1:11" ht="59.25" customHeight="1" x14ac:dyDescent="0.3">
      <c r="A6" s="21" t="s">
        <v>432</v>
      </c>
      <c r="B6" s="5"/>
      <c r="C6" s="43"/>
      <c r="D6" s="30"/>
      <c r="E6" s="79" t="s">
        <v>439</v>
      </c>
      <c r="F6" s="79"/>
      <c r="H6" s="24" t="s">
        <v>396</v>
      </c>
      <c r="I6" s="22">
        <f>'BLS ECI Rates'!Q28</f>
        <v>1.032586413441462</v>
      </c>
      <c r="J6" s="22">
        <f>'BLS ECI Rates'!Q29</f>
        <v>1.0294403473389704</v>
      </c>
      <c r="K6" s="23">
        <f>'BLS ECI Rates'!Q30</f>
        <v>1.0250846315047115</v>
      </c>
    </row>
    <row r="7" spans="1:11" ht="30" customHeight="1" x14ac:dyDescent="0.3">
      <c r="A7" s="76" t="s">
        <v>410</v>
      </c>
      <c r="B7" s="76"/>
      <c r="C7" s="27" t="s">
        <v>433</v>
      </c>
      <c r="E7" s="37"/>
      <c r="F7" s="37"/>
    </row>
    <row r="8" spans="1:11" x14ac:dyDescent="0.3">
      <c r="A8" s="25" t="s">
        <v>398</v>
      </c>
      <c r="B8" s="32">
        <f>B5*B4</f>
        <v>0</v>
      </c>
      <c r="C8" s="44">
        <f>B8*B$6</f>
        <v>0</v>
      </c>
      <c r="E8" s="108" t="s">
        <v>456</v>
      </c>
      <c r="F8" s="108"/>
    </row>
    <row r="9" spans="1:11" x14ac:dyDescent="0.3">
      <c r="A9" s="25" t="s">
        <v>399</v>
      </c>
      <c r="B9" s="32">
        <f>B8*B5</f>
        <v>0</v>
      </c>
      <c r="C9" s="44">
        <f t="shared" ref="C9:C12" si="0">B9*B$6</f>
        <v>0</v>
      </c>
      <c r="E9" s="108"/>
      <c r="F9" s="108"/>
    </row>
    <row r="10" spans="1:11" x14ac:dyDescent="0.3">
      <c r="A10" s="25" t="s">
        <v>400</v>
      </c>
      <c r="B10" s="32">
        <f>B9*B5</f>
        <v>0</v>
      </c>
      <c r="C10" s="44">
        <f t="shared" si="0"/>
        <v>0</v>
      </c>
      <c r="E10" s="108"/>
      <c r="F10" s="108"/>
    </row>
    <row r="11" spans="1:11" x14ac:dyDescent="0.3">
      <c r="A11" s="25" t="s">
        <v>401</v>
      </c>
      <c r="B11" s="32">
        <f>B10*B5</f>
        <v>0</v>
      </c>
      <c r="C11" s="44">
        <f t="shared" si="0"/>
        <v>0</v>
      </c>
      <c r="E11" s="108"/>
      <c r="F11" s="108"/>
    </row>
    <row r="12" spans="1:11" x14ac:dyDescent="0.3">
      <c r="A12" s="25" t="s">
        <v>402</v>
      </c>
      <c r="B12" s="32">
        <f>B11*B5</f>
        <v>0</v>
      </c>
      <c r="C12" s="44">
        <f t="shared" si="0"/>
        <v>0</v>
      </c>
      <c r="E12" s="108"/>
      <c r="F12" s="108"/>
    </row>
    <row r="14" spans="1:11" ht="28.95" customHeight="1" x14ac:dyDescent="0.3">
      <c r="A14" s="80" t="s">
        <v>404</v>
      </c>
      <c r="B14" s="80"/>
      <c r="C14" s="45"/>
      <c r="H14" s="77" t="s">
        <v>406</v>
      </c>
      <c r="I14" s="77"/>
    </row>
    <row r="15" spans="1:11" ht="28.8" x14ac:dyDescent="0.3">
      <c r="A15" s="26" t="s">
        <v>405</v>
      </c>
      <c r="B15" s="33"/>
      <c r="C15" s="40"/>
      <c r="D15" s="30"/>
      <c r="E15" s="79" t="s">
        <v>440</v>
      </c>
      <c r="F15" s="79"/>
      <c r="H15" s="31" t="s">
        <v>407</v>
      </c>
      <c r="I15" s="36">
        <v>2.5</v>
      </c>
    </row>
    <row r="16" spans="1:11" ht="34.950000000000003" customHeight="1" x14ac:dyDescent="0.3">
      <c r="A16" s="76" t="s">
        <v>411</v>
      </c>
      <c r="B16" s="76"/>
      <c r="C16" s="27" t="s">
        <v>433</v>
      </c>
      <c r="H16" s="32" t="s">
        <v>408</v>
      </c>
      <c r="I16" s="36">
        <v>2.25</v>
      </c>
    </row>
    <row r="17" spans="1:18" x14ac:dyDescent="0.3">
      <c r="A17" s="25" t="s">
        <v>398</v>
      </c>
      <c r="B17" s="32">
        <f>(B8*B$15)+B8</f>
        <v>0</v>
      </c>
      <c r="C17" s="32">
        <f>B17*B$6</f>
        <v>0</v>
      </c>
      <c r="E17" s="108" t="s">
        <v>429</v>
      </c>
      <c r="F17" s="108"/>
      <c r="H17" s="24" t="s">
        <v>409</v>
      </c>
      <c r="I17" s="36">
        <v>1.75</v>
      </c>
    </row>
    <row r="18" spans="1:18" x14ac:dyDescent="0.3">
      <c r="A18" s="25" t="s">
        <v>399</v>
      </c>
      <c r="B18" s="32">
        <f>(B9*B$15)+B9</f>
        <v>0</v>
      </c>
      <c r="C18" s="32">
        <f t="shared" ref="C18:C21" si="1">B18*B$6</f>
        <v>0</v>
      </c>
      <c r="E18" s="108"/>
      <c r="F18" s="108"/>
      <c r="H18" s="34"/>
      <c r="I18" s="35"/>
    </row>
    <row r="19" spans="1:18" x14ac:dyDescent="0.3">
      <c r="A19" s="25" t="s">
        <v>400</v>
      </c>
      <c r="B19" s="32">
        <f t="shared" ref="B19:B21" si="2">(B10*B$15)+B10</f>
        <v>0</v>
      </c>
      <c r="C19" s="32">
        <f t="shared" si="1"/>
        <v>0</v>
      </c>
      <c r="E19" s="108"/>
      <c r="F19" s="108"/>
    </row>
    <row r="20" spans="1:18" x14ac:dyDescent="0.3">
      <c r="A20" s="25" t="s">
        <v>401</v>
      </c>
      <c r="B20" s="32">
        <f t="shared" si="2"/>
        <v>0</v>
      </c>
      <c r="C20" s="32">
        <f t="shared" si="1"/>
        <v>0</v>
      </c>
      <c r="E20" s="108"/>
      <c r="F20" s="108"/>
    </row>
    <row r="21" spans="1:18" x14ac:dyDescent="0.3">
      <c r="A21" s="25" t="s">
        <v>402</v>
      </c>
      <c r="B21" s="32">
        <f t="shared" si="2"/>
        <v>0</v>
      </c>
      <c r="C21" s="32">
        <f t="shared" si="1"/>
        <v>0</v>
      </c>
      <c r="E21" s="108"/>
      <c r="F21" s="108"/>
    </row>
    <row r="22" spans="1:18" ht="22.2" customHeight="1" x14ac:dyDescent="0.3">
      <c r="A22" s="76" t="s">
        <v>434</v>
      </c>
      <c r="B22" s="76"/>
      <c r="C22" s="32">
        <f>SUM(C17:C21)</f>
        <v>0</v>
      </c>
      <c r="D22" s="110"/>
      <c r="E22" s="109" t="s">
        <v>457</v>
      </c>
      <c r="F22" s="109"/>
    </row>
    <row r="23" spans="1:18" ht="24.9" customHeight="1" x14ac:dyDescent="0.3">
      <c r="D23" s="110"/>
      <c r="E23" s="109"/>
      <c r="F23" s="109"/>
    </row>
    <row r="24" spans="1:18" x14ac:dyDescent="0.3">
      <c r="A24" s="80" t="s">
        <v>412</v>
      </c>
      <c r="B24" s="80"/>
      <c r="C24" s="45"/>
    </row>
    <row r="25" spans="1:18" x14ac:dyDescent="0.3">
      <c r="A25" s="81" t="s">
        <v>416</v>
      </c>
      <c r="B25" s="82"/>
      <c r="C25" s="46"/>
      <c r="H25" s="95" t="s">
        <v>417</v>
      </c>
      <c r="I25" s="96"/>
      <c r="J25" s="96"/>
      <c r="K25" s="96"/>
      <c r="L25" s="96"/>
      <c r="M25" s="96"/>
      <c r="N25" s="96"/>
      <c r="O25" s="96"/>
      <c r="P25" s="96"/>
      <c r="Q25" s="96"/>
      <c r="R25" s="97"/>
    </row>
    <row r="26" spans="1:18" ht="14.4" customHeight="1" x14ac:dyDescent="0.3">
      <c r="A26" s="26" t="s">
        <v>414</v>
      </c>
      <c r="B26" s="33"/>
      <c r="C26" s="47"/>
      <c r="D26" s="30"/>
      <c r="E26" s="79" t="s">
        <v>435</v>
      </c>
      <c r="F26" s="79"/>
      <c r="H26" s="83" t="s">
        <v>418</v>
      </c>
      <c r="I26" s="86" t="s">
        <v>419</v>
      </c>
      <c r="J26" s="87"/>
      <c r="K26" s="87"/>
      <c r="L26" s="87"/>
      <c r="M26" s="87"/>
      <c r="N26" s="87"/>
      <c r="O26" s="87"/>
      <c r="P26" s="87"/>
      <c r="Q26" s="87"/>
      <c r="R26" s="88"/>
    </row>
    <row r="27" spans="1:18" x14ac:dyDescent="0.3">
      <c r="A27" s="26" t="s">
        <v>413</v>
      </c>
      <c r="B27" s="33"/>
      <c r="C27" s="47"/>
      <c r="D27" s="30"/>
      <c r="E27" s="79" t="s">
        <v>436</v>
      </c>
      <c r="F27" s="79"/>
      <c r="H27" s="84"/>
      <c r="I27" s="89"/>
      <c r="J27" s="90"/>
      <c r="K27" s="90"/>
      <c r="L27" s="90"/>
      <c r="M27" s="90"/>
      <c r="N27" s="90"/>
      <c r="O27" s="90"/>
      <c r="P27" s="90"/>
      <c r="Q27" s="90"/>
      <c r="R27" s="91"/>
    </row>
    <row r="28" spans="1:18" ht="28.8" x14ac:dyDescent="0.3">
      <c r="A28" s="26" t="s">
        <v>424</v>
      </c>
      <c r="B28" s="33"/>
      <c r="C28" s="47"/>
      <c r="D28" s="38"/>
      <c r="E28" s="79" t="s">
        <v>437</v>
      </c>
      <c r="F28" s="79"/>
      <c r="H28" s="85"/>
      <c r="I28" s="92"/>
      <c r="J28" s="93"/>
      <c r="K28" s="93"/>
      <c r="L28" s="93"/>
      <c r="M28" s="93"/>
      <c r="N28" s="93"/>
      <c r="O28" s="93"/>
      <c r="P28" s="93"/>
      <c r="Q28" s="93"/>
      <c r="R28" s="94"/>
    </row>
    <row r="29" spans="1:18" ht="14.4" customHeight="1" x14ac:dyDescent="0.3">
      <c r="A29" s="26" t="s">
        <v>415</v>
      </c>
      <c r="B29" s="33"/>
      <c r="C29" s="47"/>
      <c r="D29" s="30"/>
      <c r="E29" s="79" t="s">
        <v>438</v>
      </c>
      <c r="F29" s="79"/>
      <c r="H29" s="83" t="s">
        <v>413</v>
      </c>
      <c r="I29" s="99" t="s">
        <v>458</v>
      </c>
      <c r="J29" s="100"/>
      <c r="K29" s="100"/>
      <c r="L29" s="100"/>
      <c r="M29" s="100"/>
      <c r="N29" s="100"/>
      <c r="O29" s="100"/>
      <c r="P29" s="100"/>
      <c r="Q29" s="100"/>
      <c r="R29" s="101"/>
    </row>
    <row r="30" spans="1:18" ht="28.8" x14ac:dyDescent="0.3">
      <c r="A30" s="76" t="s">
        <v>411</v>
      </c>
      <c r="B30" s="76"/>
      <c r="C30" s="27" t="s">
        <v>433</v>
      </c>
      <c r="H30" s="84"/>
      <c r="I30" s="102"/>
      <c r="J30" s="103"/>
      <c r="K30" s="103"/>
      <c r="L30" s="103"/>
      <c r="M30" s="103"/>
      <c r="N30" s="103"/>
      <c r="O30" s="103"/>
      <c r="P30" s="103"/>
      <c r="Q30" s="103"/>
      <c r="R30" s="104"/>
    </row>
    <row r="31" spans="1:18" x14ac:dyDescent="0.3">
      <c r="A31" s="25" t="s">
        <v>398</v>
      </c>
      <c r="B31" s="32">
        <f>B8+(B8*B$26)+(B8+(B8*B$26)*B$27)+((B8+(B8*B$26)+(B8+(B8*B$26)*B$27))*B$28)+((B8+(B8*B$26)+(B8+(B8*B$26)*B$27)+((B8+(B8*B$26)+(B8+(B8*B$26)*B$27))*B$28))*B$29)</f>
        <v>0</v>
      </c>
      <c r="C31" s="32">
        <f>B31*B$6</f>
        <v>0</v>
      </c>
      <c r="E31" s="108" t="s">
        <v>429</v>
      </c>
      <c r="F31" s="108"/>
      <c r="H31" s="84"/>
      <c r="I31" s="102"/>
      <c r="J31" s="103"/>
      <c r="K31" s="103"/>
      <c r="L31" s="103"/>
      <c r="M31" s="103"/>
      <c r="N31" s="103"/>
      <c r="O31" s="103"/>
      <c r="P31" s="103"/>
      <c r="Q31" s="103"/>
      <c r="R31" s="104"/>
    </row>
    <row r="32" spans="1:18" x14ac:dyDescent="0.3">
      <c r="A32" s="25" t="s">
        <v>399</v>
      </c>
      <c r="B32" s="32">
        <f>B9+(B9*B$26)+(B9+(B9*B$26)*B$27)+((B9+(B9*B$26)+(B9+(B9*B$26)*B$27))*B$28)+((B9+(B9*B$26)+(B9+(B9*B$26)*B$27)+((B9+(B9*B$26)+(B9+(B9*B$26)*B$27))*B$28))*B$29)</f>
        <v>0</v>
      </c>
      <c r="C32" s="32">
        <f t="shared" ref="C32:C35" si="3">B32*B$6</f>
        <v>0</v>
      </c>
      <c r="E32" s="108"/>
      <c r="F32" s="108"/>
      <c r="H32" s="85"/>
      <c r="I32" s="105"/>
      <c r="J32" s="106"/>
      <c r="K32" s="106"/>
      <c r="L32" s="106"/>
      <c r="M32" s="106"/>
      <c r="N32" s="106"/>
      <c r="O32" s="106"/>
      <c r="P32" s="106"/>
      <c r="Q32" s="106"/>
      <c r="R32" s="107"/>
    </row>
    <row r="33" spans="1:18" ht="14.4" customHeight="1" x14ac:dyDescent="0.3">
      <c r="A33" s="25" t="s">
        <v>400</v>
      </c>
      <c r="B33" s="32">
        <f>B10+(B10*B$26)+(B10+(B10*B$26)*B$27)+((B10+(B10*B$26)+(B10+(B10*B$26)*B$27))*B$28)+((B10+(B10*B$26)+(B10+(B10*B$26)*B$27)+((B10+(B10*B$26)+(B10+(B10*B$26)*B$27))*B$28))*B$29)</f>
        <v>0</v>
      </c>
      <c r="C33" s="32">
        <f t="shared" si="3"/>
        <v>0</v>
      </c>
      <c r="E33" s="108"/>
      <c r="F33" s="108"/>
      <c r="H33" s="111" t="s">
        <v>420</v>
      </c>
      <c r="I33" s="124" t="s">
        <v>421</v>
      </c>
      <c r="J33" s="125"/>
      <c r="K33" s="125"/>
      <c r="L33" s="125"/>
      <c r="M33" s="125"/>
      <c r="N33" s="125"/>
      <c r="O33" s="125"/>
      <c r="P33" s="125"/>
      <c r="Q33" s="125"/>
      <c r="R33" s="126"/>
    </row>
    <row r="34" spans="1:18" x14ac:dyDescent="0.3">
      <c r="A34" s="25" t="s">
        <v>401</v>
      </c>
      <c r="B34" s="32">
        <f>B11+(B11*B$26)+(B11+(B11*B$26)*B$27)+((B11+(B11*B$26)+(B11+(B11*B$26)*B$27))*B$28)+((B11+(B11*B$26)+(B11+(B11*B$26)*B$27)+((B11+(B11*B$26)+(B11+(B11*B$26)*B$27))*B$28))*B$29)</f>
        <v>0</v>
      </c>
      <c r="C34" s="32">
        <f t="shared" si="3"/>
        <v>0</v>
      </c>
      <c r="E34" s="108"/>
      <c r="F34" s="108"/>
      <c r="H34" s="112"/>
      <c r="I34" s="127"/>
      <c r="J34" s="128"/>
      <c r="K34" s="128"/>
      <c r="L34" s="128"/>
      <c r="M34" s="128"/>
      <c r="N34" s="128"/>
      <c r="O34" s="128"/>
      <c r="P34" s="128"/>
      <c r="Q34" s="128"/>
      <c r="R34" s="129"/>
    </row>
    <row r="35" spans="1:18" x14ac:dyDescent="0.3">
      <c r="A35" s="25" t="s">
        <v>402</v>
      </c>
      <c r="B35" s="32">
        <f>B12+(B12*B$26)+(B12+(B12*B$26)*B$27)+((B12+(B12*B$26)+(B12+(B12*B$26)*B$27))*B$28)+((B12+(B12*B$26)+(B12+(B12*B$26)*B$27)+((B12+(B12*B$26)+(B12+(B12*B$26)*B$27))*B$28))*B$29)</f>
        <v>0</v>
      </c>
      <c r="C35" s="32">
        <f t="shared" si="3"/>
        <v>0</v>
      </c>
      <c r="E35" s="108"/>
      <c r="F35" s="108"/>
      <c r="H35" s="112"/>
      <c r="I35" s="127"/>
      <c r="J35" s="128"/>
      <c r="K35" s="128"/>
      <c r="L35" s="128"/>
      <c r="M35" s="128"/>
      <c r="N35" s="128"/>
      <c r="O35" s="128"/>
      <c r="P35" s="128"/>
      <c r="Q35" s="128"/>
      <c r="R35" s="129"/>
    </row>
    <row r="36" spans="1:18" x14ac:dyDescent="0.3">
      <c r="A36" s="76" t="s">
        <v>434</v>
      </c>
      <c r="B36" s="76"/>
      <c r="C36" s="32">
        <f>SUM(C31:C35)</f>
        <v>0</v>
      </c>
      <c r="H36" s="113"/>
      <c r="I36" s="130"/>
      <c r="J36" s="131"/>
      <c r="K36" s="131"/>
      <c r="L36" s="131"/>
      <c r="M36" s="131"/>
      <c r="N36" s="131"/>
      <c r="O36" s="131"/>
      <c r="P36" s="131"/>
      <c r="Q36" s="131"/>
      <c r="R36" s="132"/>
    </row>
    <row r="37" spans="1:18" ht="14.4" customHeight="1" x14ac:dyDescent="0.3">
      <c r="H37" s="78" t="s">
        <v>425</v>
      </c>
      <c r="I37" s="123" t="s">
        <v>461</v>
      </c>
      <c r="J37" s="123"/>
      <c r="K37" s="123"/>
      <c r="L37" s="123"/>
      <c r="M37" s="123"/>
      <c r="N37" s="123"/>
      <c r="O37" s="123"/>
      <c r="P37" s="123"/>
      <c r="Q37" s="123"/>
      <c r="R37" s="123"/>
    </row>
    <row r="38" spans="1:18" x14ac:dyDescent="0.3">
      <c r="A38" s="39"/>
      <c r="H38" s="78"/>
      <c r="I38" s="123"/>
      <c r="J38" s="123"/>
      <c r="K38" s="123"/>
      <c r="L38" s="123"/>
      <c r="M38" s="123"/>
      <c r="N38" s="123"/>
      <c r="O38" s="123"/>
      <c r="P38" s="123"/>
      <c r="Q38" s="123"/>
      <c r="R38" s="123"/>
    </row>
    <row r="39" spans="1:18" x14ac:dyDescent="0.3">
      <c r="B39" s="30"/>
      <c r="H39" s="78"/>
      <c r="I39" s="123"/>
      <c r="J39" s="123"/>
      <c r="K39" s="123"/>
      <c r="L39" s="123"/>
      <c r="M39" s="123"/>
      <c r="N39" s="123"/>
      <c r="O39" s="123"/>
      <c r="P39" s="123"/>
      <c r="Q39" s="123"/>
      <c r="R39" s="123"/>
    </row>
    <row r="40" spans="1:18" x14ac:dyDescent="0.3">
      <c r="H40" s="78"/>
      <c r="I40" s="123"/>
      <c r="J40" s="123"/>
      <c r="K40" s="123"/>
      <c r="L40" s="123"/>
      <c r="M40" s="123"/>
      <c r="N40" s="123"/>
      <c r="O40" s="123"/>
      <c r="P40" s="123"/>
      <c r="Q40" s="123"/>
      <c r="R40" s="123"/>
    </row>
    <row r="41" spans="1:18" x14ac:dyDescent="0.3">
      <c r="H41" s="78"/>
      <c r="I41" s="123"/>
      <c r="J41" s="123"/>
      <c r="K41" s="123"/>
      <c r="L41" s="123"/>
      <c r="M41" s="123"/>
      <c r="N41" s="123"/>
      <c r="O41" s="123"/>
      <c r="P41" s="123"/>
      <c r="Q41" s="123"/>
      <c r="R41" s="123"/>
    </row>
    <row r="42" spans="1:18" x14ac:dyDescent="0.3">
      <c r="H42" s="78"/>
      <c r="I42" s="123"/>
      <c r="J42" s="123"/>
      <c r="K42" s="123"/>
      <c r="L42" s="123"/>
      <c r="M42" s="123"/>
      <c r="N42" s="123"/>
      <c r="O42" s="123"/>
      <c r="P42" s="123"/>
      <c r="Q42" s="123"/>
      <c r="R42" s="123"/>
    </row>
    <row r="43" spans="1:18" x14ac:dyDescent="0.3">
      <c r="H43" s="78"/>
      <c r="I43" s="123"/>
      <c r="J43" s="123"/>
      <c r="K43" s="123"/>
      <c r="L43" s="123"/>
      <c r="M43" s="123"/>
      <c r="N43" s="123"/>
      <c r="O43" s="123"/>
      <c r="P43" s="123"/>
      <c r="Q43" s="123"/>
      <c r="R43" s="123"/>
    </row>
    <row r="44" spans="1:18" x14ac:dyDescent="0.3">
      <c r="H44" s="78"/>
      <c r="I44" s="123"/>
      <c r="J44" s="123"/>
      <c r="K44" s="123"/>
      <c r="L44" s="123"/>
      <c r="M44" s="123"/>
      <c r="N44" s="123"/>
      <c r="O44" s="123"/>
      <c r="P44" s="123"/>
      <c r="Q44" s="123"/>
      <c r="R44" s="123"/>
    </row>
    <row r="45" spans="1:18" x14ac:dyDescent="0.3">
      <c r="H45" s="78"/>
      <c r="I45" s="123"/>
      <c r="J45" s="123"/>
      <c r="K45" s="123"/>
      <c r="L45" s="123"/>
      <c r="M45" s="123"/>
      <c r="N45" s="123"/>
      <c r="O45" s="123"/>
      <c r="P45" s="123"/>
      <c r="Q45" s="123"/>
      <c r="R45" s="123"/>
    </row>
    <row r="46" spans="1:18" x14ac:dyDescent="0.3">
      <c r="H46" s="78"/>
      <c r="I46" s="123"/>
      <c r="J46" s="123"/>
      <c r="K46" s="123"/>
      <c r="L46" s="123"/>
      <c r="M46" s="123"/>
      <c r="N46" s="123"/>
      <c r="O46" s="123"/>
      <c r="P46" s="123"/>
      <c r="Q46" s="123"/>
      <c r="R46" s="123"/>
    </row>
    <row r="47" spans="1:18" x14ac:dyDescent="0.3">
      <c r="H47" s="78"/>
      <c r="I47" s="123"/>
      <c r="J47" s="123"/>
      <c r="K47" s="123"/>
      <c r="L47" s="123"/>
      <c r="M47" s="123"/>
      <c r="N47" s="123"/>
      <c r="O47" s="123"/>
      <c r="P47" s="123"/>
      <c r="Q47" s="123"/>
      <c r="R47" s="123"/>
    </row>
    <row r="48" spans="1:18" x14ac:dyDescent="0.3">
      <c r="H48" s="78"/>
      <c r="I48" s="123"/>
      <c r="J48" s="123"/>
      <c r="K48" s="123"/>
      <c r="L48" s="123"/>
      <c r="M48" s="123"/>
      <c r="N48" s="123"/>
      <c r="O48" s="123"/>
      <c r="P48" s="123"/>
      <c r="Q48" s="123"/>
      <c r="R48" s="123"/>
    </row>
    <row r="49" spans="8:18" x14ac:dyDescent="0.3">
      <c r="H49" s="78"/>
      <c r="I49" s="123"/>
      <c r="J49" s="123"/>
      <c r="K49" s="123"/>
      <c r="L49" s="123"/>
      <c r="M49" s="123"/>
      <c r="N49" s="123"/>
      <c r="O49" s="123"/>
      <c r="P49" s="123"/>
      <c r="Q49" s="123"/>
      <c r="R49" s="123"/>
    </row>
    <row r="50" spans="8:18" x14ac:dyDescent="0.3">
      <c r="H50" s="78"/>
      <c r="I50" s="123"/>
      <c r="J50" s="123"/>
      <c r="K50" s="123"/>
      <c r="L50" s="123"/>
      <c r="M50" s="123"/>
      <c r="N50" s="123"/>
      <c r="O50" s="123"/>
      <c r="P50" s="123"/>
      <c r="Q50" s="123"/>
      <c r="R50" s="123"/>
    </row>
    <row r="51" spans="8:18" x14ac:dyDescent="0.3">
      <c r="H51" s="78"/>
      <c r="I51" s="123"/>
      <c r="J51" s="123"/>
      <c r="K51" s="123"/>
      <c r="L51" s="123"/>
      <c r="M51" s="123"/>
      <c r="N51" s="123"/>
      <c r="O51" s="123"/>
      <c r="P51" s="123"/>
      <c r="Q51" s="123"/>
      <c r="R51" s="123"/>
    </row>
    <row r="52" spans="8:18" x14ac:dyDescent="0.3">
      <c r="H52" s="78"/>
      <c r="I52" s="123"/>
      <c r="J52" s="123"/>
      <c r="K52" s="123"/>
      <c r="L52" s="123"/>
      <c r="M52" s="123"/>
      <c r="N52" s="123"/>
      <c r="O52" s="123"/>
      <c r="P52" s="123"/>
      <c r="Q52" s="123"/>
      <c r="R52" s="123"/>
    </row>
    <row r="53" spans="8:18" ht="22.65" customHeight="1" x14ac:dyDescent="0.3">
      <c r="H53" s="78"/>
      <c r="I53" s="123"/>
      <c r="J53" s="123"/>
      <c r="K53" s="123"/>
      <c r="L53" s="123"/>
      <c r="M53" s="123"/>
      <c r="N53" s="123"/>
      <c r="O53" s="123"/>
      <c r="P53" s="123"/>
      <c r="Q53" s="123"/>
      <c r="R53" s="123"/>
    </row>
    <row r="54" spans="8:18" ht="14.4" customHeight="1" x14ac:dyDescent="0.3">
      <c r="H54" s="111" t="s">
        <v>459</v>
      </c>
      <c r="I54" s="114" t="s">
        <v>460</v>
      </c>
      <c r="J54" s="115"/>
      <c r="K54" s="115"/>
      <c r="L54" s="115"/>
      <c r="M54" s="115"/>
      <c r="N54" s="115"/>
      <c r="O54" s="115"/>
      <c r="P54" s="115"/>
      <c r="Q54" s="115"/>
      <c r="R54" s="116"/>
    </row>
    <row r="55" spans="8:18" x14ac:dyDescent="0.3">
      <c r="H55" s="112"/>
      <c r="I55" s="117"/>
      <c r="J55" s="118"/>
      <c r="K55" s="118"/>
      <c r="L55" s="118"/>
      <c r="M55" s="118"/>
      <c r="N55" s="118"/>
      <c r="O55" s="118"/>
      <c r="P55" s="118"/>
      <c r="Q55" s="118"/>
      <c r="R55" s="119"/>
    </row>
    <row r="56" spans="8:18" x14ac:dyDescent="0.3">
      <c r="H56" s="112"/>
      <c r="I56" s="117"/>
      <c r="J56" s="118"/>
      <c r="K56" s="118"/>
      <c r="L56" s="118"/>
      <c r="M56" s="118"/>
      <c r="N56" s="118"/>
      <c r="O56" s="118"/>
      <c r="P56" s="118"/>
      <c r="Q56" s="118"/>
      <c r="R56" s="119"/>
    </row>
    <row r="57" spans="8:18" x14ac:dyDescent="0.3">
      <c r="H57" s="113"/>
      <c r="I57" s="120"/>
      <c r="J57" s="121"/>
      <c r="K57" s="121"/>
      <c r="L57" s="121"/>
      <c r="M57" s="121"/>
      <c r="N57" s="121"/>
      <c r="O57" s="121"/>
      <c r="P57" s="121"/>
      <c r="Q57" s="121"/>
      <c r="R57" s="122"/>
    </row>
  </sheetData>
  <mergeCells count="35">
    <mergeCell ref="H54:H57"/>
    <mergeCell ref="I54:R57"/>
    <mergeCell ref="I37:R53"/>
    <mergeCell ref="E31:F35"/>
    <mergeCell ref="H33:H36"/>
    <mergeCell ref="I33:R36"/>
    <mergeCell ref="D22:D23"/>
    <mergeCell ref="E27:F27"/>
    <mergeCell ref="E28:F28"/>
    <mergeCell ref="E29:F29"/>
    <mergeCell ref="H37:H53"/>
    <mergeCell ref="E5:F5"/>
    <mergeCell ref="E15:F15"/>
    <mergeCell ref="H29:H32"/>
    <mergeCell ref="I29:R32"/>
    <mergeCell ref="E26:F26"/>
    <mergeCell ref="E17:F21"/>
    <mergeCell ref="E8:F12"/>
    <mergeCell ref="E22:F23"/>
    <mergeCell ref="A36:B36"/>
    <mergeCell ref="H2:K2"/>
    <mergeCell ref="A7:B7"/>
    <mergeCell ref="A2:B3"/>
    <mergeCell ref="E6:F6"/>
    <mergeCell ref="A22:B22"/>
    <mergeCell ref="A14:B14"/>
    <mergeCell ref="H14:I14"/>
    <mergeCell ref="A16:B16"/>
    <mergeCell ref="A24:B24"/>
    <mergeCell ref="A30:B30"/>
    <mergeCell ref="A25:B25"/>
    <mergeCell ref="H26:H28"/>
    <mergeCell ref="I26:R28"/>
    <mergeCell ref="H25:R25"/>
    <mergeCell ref="E4:F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A1D5-CC8E-48A7-8E8B-0030736C0B3C}">
  <sheetPr>
    <tabColor theme="6" tint="0.39997558519241921"/>
  </sheetPr>
  <dimension ref="A1:R60"/>
  <sheetViews>
    <sheetView zoomScale="80" zoomScaleNormal="80" workbookViewId="0">
      <selection activeCell="K8" sqref="K8"/>
    </sheetView>
  </sheetViews>
  <sheetFormatPr defaultRowHeight="14.4" x14ac:dyDescent="0.3"/>
  <cols>
    <col min="1" max="1" width="19.109375" customWidth="1"/>
    <col min="2" max="2" width="18" customWidth="1"/>
    <col min="3" max="3" width="19.6640625" customWidth="1"/>
    <col min="5" max="5" width="12.6640625" customWidth="1"/>
    <col min="6" max="6" width="26" customWidth="1"/>
    <col min="8" max="8" width="27" customWidth="1"/>
    <col min="9" max="11" width="9.44140625" bestFit="1" customWidth="1"/>
  </cols>
  <sheetData>
    <row r="1" spans="1:11" ht="22.2" customHeight="1" x14ac:dyDescent="0.3">
      <c r="A1" s="133" t="s">
        <v>462</v>
      </c>
      <c r="B1" s="133"/>
      <c r="C1" s="133"/>
      <c r="D1" s="133"/>
      <c r="E1" s="133"/>
      <c r="F1" s="133"/>
      <c r="G1" s="133"/>
      <c r="H1" s="133"/>
      <c r="I1" s="133"/>
      <c r="J1" s="133"/>
      <c r="K1" s="133"/>
    </row>
    <row r="2" spans="1:11" ht="20.399999999999999" customHeight="1" x14ac:dyDescent="0.3">
      <c r="A2" s="133"/>
      <c r="B2" s="133"/>
      <c r="C2" s="133"/>
      <c r="D2" s="133"/>
      <c r="E2" s="133"/>
      <c r="F2" s="133"/>
      <c r="G2" s="133"/>
      <c r="H2" s="133"/>
      <c r="I2" s="133"/>
      <c r="J2" s="133"/>
      <c r="K2" s="133"/>
    </row>
    <row r="3" spans="1:11" ht="20.399999999999999" customHeight="1" x14ac:dyDescent="0.3">
      <c r="A3" s="133"/>
      <c r="B3" s="133"/>
      <c r="C3" s="133"/>
      <c r="D3" s="133"/>
      <c r="E3" s="133"/>
      <c r="F3" s="133"/>
      <c r="G3" s="133"/>
      <c r="H3" s="133"/>
      <c r="I3" s="133"/>
      <c r="J3" s="133"/>
      <c r="K3" s="133"/>
    </row>
    <row r="5" spans="1:11" x14ac:dyDescent="0.3">
      <c r="A5" s="78" t="s">
        <v>403</v>
      </c>
      <c r="B5" s="78"/>
      <c r="C5" s="41"/>
      <c r="D5" s="28"/>
      <c r="E5" s="28"/>
      <c r="F5" s="28"/>
      <c r="G5" s="28"/>
      <c r="H5" s="77" t="s">
        <v>381</v>
      </c>
      <c r="I5" s="77"/>
      <c r="J5" s="77"/>
      <c r="K5" s="77"/>
    </row>
    <row r="6" spans="1:11" x14ac:dyDescent="0.3">
      <c r="A6" s="78"/>
      <c r="B6" s="78"/>
      <c r="C6" s="41"/>
      <c r="D6" s="28"/>
      <c r="E6" s="28"/>
      <c r="F6" s="28"/>
      <c r="G6" s="28"/>
      <c r="H6" s="24" t="s">
        <v>445</v>
      </c>
      <c r="I6" s="24" t="s">
        <v>426</v>
      </c>
      <c r="J6" s="24" t="s">
        <v>427</v>
      </c>
      <c r="K6" s="24" t="s">
        <v>428</v>
      </c>
    </row>
    <row r="7" spans="1:11" ht="30" customHeight="1" x14ac:dyDescent="0.3">
      <c r="A7" s="26" t="s">
        <v>422</v>
      </c>
      <c r="B7" s="29">
        <v>36.1</v>
      </c>
      <c r="C7" s="42"/>
      <c r="D7" s="30"/>
      <c r="E7" s="98" t="s">
        <v>455</v>
      </c>
      <c r="F7" s="98"/>
      <c r="G7" s="30"/>
      <c r="H7" s="25" t="s">
        <v>446</v>
      </c>
      <c r="I7" s="22">
        <f>'BLS ECI Rates'!K28</f>
        <v>1.0329129154527457</v>
      </c>
      <c r="J7" s="22">
        <f>'BLS ECI Rates'!K29</f>
        <v>1.0303988199768543</v>
      </c>
      <c r="K7" s="23">
        <f>'BLS ECI Rates'!K30</f>
        <v>1.0259003506266822</v>
      </c>
    </row>
    <row r="8" spans="1:11" ht="32.1" customHeight="1" x14ac:dyDescent="0.3">
      <c r="A8" s="21" t="s">
        <v>395</v>
      </c>
      <c r="B8" s="5">
        <v>1.0257000000000001</v>
      </c>
      <c r="C8" s="43"/>
      <c r="D8" s="30"/>
      <c r="E8" s="79" t="s">
        <v>423</v>
      </c>
      <c r="F8" s="79"/>
      <c r="H8" s="25" t="s">
        <v>447</v>
      </c>
      <c r="I8" s="22">
        <f>'BLS ECI Rates'!E28</f>
        <v>1.0363236186127194</v>
      </c>
      <c r="J8" s="22">
        <f>'BLS ECI Rates'!E29</f>
        <v>1.031542583597161</v>
      </c>
      <c r="K8" s="23">
        <f>'BLS ECI Rates'!E30</f>
        <v>1.0256182067223187</v>
      </c>
    </row>
    <row r="9" spans="1:11" ht="59.25" customHeight="1" x14ac:dyDescent="0.3">
      <c r="A9" s="21" t="s">
        <v>432</v>
      </c>
      <c r="B9" s="5">
        <v>1880</v>
      </c>
      <c r="C9" s="43"/>
      <c r="D9" s="30"/>
      <c r="E9" s="79" t="s">
        <v>439</v>
      </c>
      <c r="F9" s="79"/>
      <c r="H9" s="24" t="s">
        <v>396</v>
      </c>
      <c r="I9" s="22">
        <f>'BLS ECI Rates'!Q28</f>
        <v>1.032586413441462</v>
      </c>
      <c r="J9" s="22">
        <f>'BLS ECI Rates'!Q29</f>
        <v>1.0294403473389704</v>
      </c>
      <c r="K9" s="23">
        <f>'BLS ECI Rates'!Q30</f>
        <v>1.0250846315047115</v>
      </c>
    </row>
    <row r="10" spans="1:11" ht="30" customHeight="1" x14ac:dyDescent="0.3">
      <c r="A10" s="76" t="s">
        <v>410</v>
      </c>
      <c r="B10" s="76"/>
      <c r="C10" s="48" t="s">
        <v>433</v>
      </c>
      <c r="E10" s="37"/>
      <c r="F10" s="37"/>
    </row>
    <row r="11" spans="1:11" x14ac:dyDescent="0.3">
      <c r="A11" s="25" t="s">
        <v>398</v>
      </c>
      <c r="B11" s="32">
        <f>B8*B7</f>
        <v>37.027770000000004</v>
      </c>
      <c r="C11" s="44">
        <f>B11*B$9</f>
        <v>69612.207600000009</v>
      </c>
      <c r="E11" s="108" t="s">
        <v>456</v>
      </c>
      <c r="F11" s="108"/>
    </row>
    <row r="12" spans="1:11" x14ac:dyDescent="0.3">
      <c r="A12" s="25" t="s">
        <v>399</v>
      </c>
      <c r="B12" s="32">
        <f>B11*B8</f>
        <v>37.979383689000009</v>
      </c>
      <c r="C12" s="44">
        <f t="shared" ref="C12:C15" si="0">B12*B$9</f>
        <v>71401.241335320025</v>
      </c>
      <c r="E12" s="108"/>
      <c r="F12" s="108"/>
    </row>
    <row r="13" spans="1:11" x14ac:dyDescent="0.3">
      <c r="A13" s="25" t="s">
        <v>400</v>
      </c>
      <c r="B13" s="32">
        <f>B12*B8</f>
        <v>38.955453849807313</v>
      </c>
      <c r="C13" s="44">
        <f t="shared" si="0"/>
        <v>73236.253237637749</v>
      </c>
      <c r="E13" s="108"/>
      <c r="F13" s="108"/>
    </row>
    <row r="14" spans="1:11" x14ac:dyDescent="0.3">
      <c r="A14" s="25" t="s">
        <v>401</v>
      </c>
      <c r="B14" s="32">
        <f>B13*B8</f>
        <v>39.956609013747361</v>
      </c>
      <c r="C14" s="44">
        <f t="shared" si="0"/>
        <v>75118.424945845036</v>
      </c>
      <c r="E14" s="108"/>
      <c r="F14" s="108"/>
    </row>
    <row r="15" spans="1:11" x14ac:dyDescent="0.3">
      <c r="A15" s="25" t="s">
        <v>402</v>
      </c>
      <c r="B15" s="32">
        <f>B14*B8</f>
        <v>40.983493865400668</v>
      </c>
      <c r="C15" s="44">
        <f t="shared" si="0"/>
        <v>77048.968466953258</v>
      </c>
      <c r="E15" s="108"/>
      <c r="F15" s="108"/>
    </row>
    <row r="17" spans="1:18" ht="28.95" customHeight="1" x14ac:dyDescent="0.3">
      <c r="A17" s="80" t="s">
        <v>404</v>
      </c>
      <c r="B17" s="80"/>
      <c r="C17" s="45"/>
      <c r="H17" s="77" t="s">
        <v>406</v>
      </c>
      <c r="I17" s="77"/>
    </row>
    <row r="18" spans="1:18" ht="28.8" x14ac:dyDescent="0.3">
      <c r="A18" s="26" t="s">
        <v>405</v>
      </c>
      <c r="B18" s="33">
        <v>2.25</v>
      </c>
      <c r="C18" s="40"/>
      <c r="D18" s="30"/>
      <c r="E18" s="79" t="s">
        <v>440</v>
      </c>
      <c r="F18" s="79"/>
      <c r="H18" s="31" t="s">
        <v>407</v>
      </c>
      <c r="I18" s="36">
        <v>2.5</v>
      </c>
    </row>
    <row r="19" spans="1:18" ht="34.950000000000003" customHeight="1" x14ac:dyDescent="0.3">
      <c r="A19" s="76" t="s">
        <v>411</v>
      </c>
      <c r="B19" s="76"/>
      <c r="C19" s="48" t="s">
        <v>433</v>
      </c>
      <c r="H19" s="32" t="s">
        <v>408</v>
      </c>
      <c r="I19" s="36">
        <v>2.25</v>
      </c>
    </row>
    <row r="20" spans="1:18" x14ac:dyDescent="0.3">
      <c r="A20" s="25" t="s">
        <v>398</v>
      </c>
      <c r="B20" s="32">
        <f>(B11*B$18)+B11</f>
        <v>120.34025250000002</v>
      </c>
      <c r="C20" s="32">
        <f>B20*B$9</f>
        <v>226239.67470000003</v>
      </c>
      <c r="E20" s="108" t="s">
        <v>429</v>
      </c>
      <c r="F20" s="108"/>
      <c r="H20" s="24" t="s">
        <v>409</v>
      </c>
      <c r="I20" s="36">
        <v>1.75</v>
      </c>
    </row>
    <row r="21" spans="1:18" x14ac:dyDescent="0.3">
      <c r="A21" s="25" t="s">
        <v>399</v>
      </c>
      <c r="B21" s="32">
        <f>(B12*B$18)+B12</f>
        <v>123.43299698925003</v>
      </c>
      <c r="C21" s="32">
        <f t="shared" ref="C21:C24" si="1">B21*B$9</f>
        <v>232054.03433979006</v>
      </c>
      <c r="E21" s="108"/>
      <c r="F21" s="108"/>
      <c r="H21" s="34"/>
      <c r="I21" s="35"/>
    </row>
    <row r="22" spans="1:18" x14ac:dyDescent="0.3">
      <c r="A22" s="25" t="s">
        <v>400</v>
      </c>
      <c r="B22" s="32">
        <f t="shared" ref="B22:B24" si="2">(B13*B$18)+B13</f>
        <v>126.60522501187377</v>
      </c>
      <c r="C22" s="32">
        <f t="shared" si="1"/>
        <v>238017.8230223227</v>
      </c>
      <c r="E22" s="108"/>
      <c r="F22" s="108"/>
    </row>
    <row r="23" spans="1:18" x14ac:dyDescent="0.3">
      <c r="A23" s="25" t="s">
        <v>401</v>
      </c>
      <c r="B23" s="32">
        <f t="shared" si="2"/>
        <v>129.85897929467893</v>
      </c>
      <c r="C23" s="32">
        <f t="shared" si="1"/>
        <v>244134.8810739964</v>
      </c>
      <c r="E23" s="108"/>
      <c r="F23" s="108"/>
    </row>
    <row r="24" spans="1:18" x14ac:dyDescent="0.3">
      <c r="A24" s="25" t="s">
        <v>402</v>
      </c>
      <c r="B24" s="32">
        <f t="shared" si="2"/>
        <v>133.19635506255216</v>
      </c>
      <c r="C24" s="32">
        <f t="shared" si="1"/>
        <v>250409.14751759806</v>
      </c>
      <c r="E24" s="108"/>
      <c r="F24" s="108"/>
    </row>
    <row r="25" spans="1:18" ht="22.2" customHeight="1" x14ac:dyDescent="0.3">
      <c r="A25" s="76" t="s">
        <v>434</v>
      </c>
      <c r="B25" s="76"/>
      <c r="C25" s="32">
        <f>SUM(C20:C24)</f>
        <v>1190855.5606537072</v>
      </c>
      <c r="D25" s="110"/>
      <c r="E25" s="109" t="s">
        <v>457</v>
      </c>
      <c r="F25" s="109"/>
    </row>
    <row r="26" spans="1:18" ht="24.9" customHeight="1" x14ac:dyDescent="0.3">
      <c r="D26" s="110"/>
      <c r="E26" s="109"/>
      <c r="F26" s="109"/>
    </row>
    <row r="27" spans="1:18" x14ac:dyDescent="0.3">
      <c r="A27" s="80" t="s">
        <v>412</v>
      </c>
      <c r="B27" s="80"/>
      <c r="C27" s="45"/>
    </row>
    <row r="28" spans="1:18" x14ac:dyDescent="0.3">
      <c r="A28" s="81" t="s">
        <v>416</v>
      </c>
      <c r="B28" s="82"/>
      <c r="C28" s="46"/>
      <c r="H28" s="95" t="s">
        <v>417</v>
      </c>
      <c r="I28" s="96"/>
      <c r="J28" s="96"/>
      <c r="K28" s="96"/>
      <c r="L28" s="96"/>
      <c r="M28" s="96"/>
      <c r="N28" s="96"/>
      <c r="O28" s="96"/>
      <c r="P28" s="96"/>
      <c r="Q28" s="96"/>
      <c r="R28" s="97"/>
    </row>
    <row r="29" spans="1:18" ht="14.4" customHeight="1" x14ac:dyDescent="0.3">
      <c r="A29" s="26" t="s">
        <v>414</v>
      </c>
      <c r="B29" s="33">
        <v>0.35</v>
      </c>
      <c r="C29" s="47"/>
      <c r="D29" s="30"/>
      <c r="E29" s="79" t="s">
        <v>435</v>
      </c>
      <c r="F29" s="79"/>
      <c r="H29" s="83" t="s">
        <v>418</v>
      </c>
      <c r="I29" s="86" t="s">
        <v>419</v>
      </c>
      <c r="J29" s="87"/>
      <c r="K29" s="87"/>
      <c r="L29" s="87"/>
      <c r="M29" s="87"/>
      <c r="N29" s="87"/>
      <c r="O29" s="87"/>
      <c r="P29" s="87"/>
      <c r="Q29" s="87"/>
      <c r="R29" s="88"/>
    </row>
    <row r="30" spans="1:18" x14ac:dyDescent="0.3">
      <c r="A30" s="26" t="s">
        <v>413</v>
      </c>
      <c r="B30" s="33">
        <v>1.25</v>
      </c>
      <c r="C30" s="47"/>
      <c r="D30" s="30"/>
      <c r="E30" s="79" t="s">
        <v>436</v>
      </c>
      <c r="F30" s="79"/>
      <c r="H30" s="84"/>
      <c r="I30" s="89"/>
      <c r="J30" s="90"/>
      <c r="K30" s="90"/>
      <c r="L30" s="90"/>
      <c r="M30" s="90"/>
      <c r="N30" s="90"/>
      <c r="O30" s="90"/>
      <c r="P30" s="90"/>
      <c r="Q30" s="90"/>
      <c r="R30" s="91"/>
    </row>
    <row r="31" spans="1:18" ht="28.8" x14ac:dyDescent="0.3">
      <c r="A31" s="26" t="s">
        <v>424</v>
      </c>
      <c r="B31" s="33">
        <v>0.1</v>
      </c>
      <c r="C31" s="47"/>
      <c r="D31" s="38"/>
      <c r="E31" s="79" t="s">
        <v>437</v>
      </c>
      <c r="F31" s="79"/>
      <c r="H31" s="85"/>
      <c r="I31" s="92"/>
      <c r="J31" s="93"/>
      <c r="K31" s="93"/>
      <c r="L31" s="93"/>
      <c r="M31" s="93"/>
      <c r="N31" s="93"/>
      <c r="O31" s="93"/>
      <c r="P31" s="93"/>
      <c r="Q31" s="93"/>
      <c r="R31" s="94"/>
    </row>
    <row r="32" spans="1:18" ht="14.4" customHeight="1" x14ac:dyDescent="0.3">
      <c r="A32" s="26" t="s">
        <v>415</v>
      </c>
      <c r="B32" s="33">
        <v>0.08</v>
      </c>
      <c r="C32" s="47"/>
      <c r="D32" s="30"/>
      <c r="E32" s="79" t="s">
        <v>438</v>
      </c>
      <c r="F32" s="79"/>
      <c r="H32" s="83" t="s">
        <v>413</v>
      </c>
      <c r="I32" s="99" t="s">
        <v>458</v>
      </c>
      <c r="J32" s="100"/>
      <c r="K32" s="100"/>
      <c r="L32" s="100"/>
      <c r="M32" s="100"/>
      <c r="N32" s="100"/>
      <c r="O32" s="100"/>
      <c r="P32" s="100"/>
      <c r="Q32" s="100"/>
      <c r="R32" s="101"/>
    </row>
    <row r="33" spans="1:18" ht="28.8" x14ac:dyDescent="0.3">
      <c r="A33" s="76" t="s">
        <v>411</v>
      </c>
      <c r="B33" s="76"/>
      <c r="C33" s="48" t="s">
        <v>433</v>
      </c>
      <c r="H33" s="84"/>
      <c r="I33" s="102"/>
      <c r="J33" s="103"/>
      <c r="K33" s="103"/>
      <c r="L33" s="103"/>
      <c r="M33" s="103"/>
      <c r="N33" s="103"/>
      <c r="O33" s="103"/>
      <c r="P33" s="103"/>
      <c r="Q33" s="103"/>
      <c r="R33" s="104"/>
    </row>
    <row r="34" spans="1:18" x14ac:dyDescent="0.3">
      <c r="A34" s="25" t="s">
        <v>398</v>
      </c>
      <c r="B34" s="32">
        <f>B11+(B11*B$29)+(B11+(B11*B$29)*B$30)+((B11+(B11*B$29)+(B11+(B11*B$29)*B$30))*B$31)+((B11+(B11*B$29)+(B11+(B11*B$29)*B$30)+((B11+(B11*B$29)+(B11+(B11*B$29)*B$30))*B$31))*B$32)</f>
        <v>122.61931174350001</v>
      </c>
      <c r="C34" s="32">
        <f>B34*B$9</f>
        <v>230524.30607778</v>
      </c>
      <c r="E34" s="108" t="s">
        <v>429</v>
      </c>
      <c r="F34" s="108"/>
      <c r="H34" s="84"/>
      <c r="I34" s="102"/>
      <c r="J34" s="103"/>
      <c r="K34" s="103"/>
      <c r="L34" s="103"/>
      <c r="M34" s="103"/>
      <c r="N34" s="103"/>
      <c r="O34" s="103"/>
      <c r="P34" s="103"/>
      <c r="Q34" s="103"/>
      <c r="R34" s="104"/>
    </row>
    <row r="35" spans="1:18" x14ac:dyDescent="0.3">
      <c r="A35" s="25" t="s">
        <v>399</v>
      </c>
      <c r="B35" s="32">
        <f>B12+(B12*B$29)+(B12+(B12*B$29)*B$30)+((B12+(B12*B$29)+(B12+(B12*B$29)*B$30))*B$31)+((B12+(B12*B$29)+(B12+(B12*B$29)*B$30)+((B12+(B12*B$29)+(B12+(B12*B$29)*B$30))*B$31))*B$32)</f>
        <v>125.77062805530799</v>
      </c>
      <c r="C35" s="32">
        <f t="shared" ref="C35:C38" si="3">B35*B$9</f>
        <v>236448.78074397903</v>
      </c>
      <c r="E35" s="108"/>
      <c r="F35" s="108"/>
      <c r="H35" s="85"/>
      <c r="I35" s="105"/>
      <c r="J35" s="106"/>
      <c r="K35" s="106"/>
      <c r="L35" s="106"/>
      <c r="M35" s="106"/>
      <c r="N35" s="106"/>
      <c r="O35" s="106"/>
      <c r="P35" s="106"/>
      <c r="Q35" s="106"/>
      <c r="R35" s="107"/>
    </row>
    <row r="36" spans="1:18" ht="14.4" customHeight="1" x14ac:dyDescent="0.3">
      <c r="A36" s="25" t="s">
        <v>400</v>
      </c>
      <c r="B36" s="32">
        <f>B13+(B13*B$29)+(B13+(B13*B$29)*B$30)+((B13+(B13*B$29)+(B13+(B13*B$29)*B$30))*B$31)+((B13+(B13*B$29)+(B13+(B13*B$29)*B$30)+((B13+(B13*B$29)+(B13+(B13*B$29)*B$30))*B$31))*B$32)</f>
        <v>129.00293319632939</v>
      </c>
      <c r="C36" s="32">
        <f t="shared" si="3"/>
        <v>242525.51440909927</v>
      </c>
      <c r="E36" s="108"/>
      <c r="F36" s="108"/>
      <c r="H36" s="111" t="s">
        <v>420</v>
      </c>
      <c r="I36" s="124" t="s">
        <v>421</v>
      </c>
      <c r="J36" s="125"/>
      <c r="K36" s="125"/>
      <c r="L36" s="125"/>
      <c r="M36" s="125"/>
      <c r="N36" s="125"/>
      <c r="O36" s="125"/>
      <c r="P36" s="125"/>
      <c r="Q36" s="125"/>
      <c r="R36" s="126"/>
    </row>
    <row r="37" spans="1:18" x14ac:dyDescent="0.3">
      <c r="A37" s="25" t="s">
        <v>401</v>
      </c>
      <c r="B37" s="32">
        <f>B14+(B14*B$29)+(B14+(B14*B$29)*B$30)+((B14+(B14*B$29)+(B14+(B14*B$29)*B$30))*B$31)+((B14+(B14*B$29)+(B14+(B14*B$29)*B$30)+((B14+(B14*B$29)+(B14+(B14*B$29)*B$30))*B$31))*B$32)</f>
        <v>132.31830857947506</v>
      </c>
      <c r="C37" s="32">
        <f t="shared" si="3"/>
        <v>248758.42012941311</v>
      </c>
      <c r="E37" s="108"/>
      <c r="F37" s="108"/>
      <c r="H37" s="112"/>
      <c r="I37" s="127"/>
      <c r="J37" s="128"/>
      <c r="K37" s="128"/>
      <c r="L37" s="128"/>
      <c r="M37" s="128"/>
      <c r="N37" s="128"/>
      <c r="O37" s="128"/>
      <c r="P37" s="128"/>
      <c r="Q37" s="128"/>
      <c r="R37" s="129"/>
    </row>
    <row r="38" spans="1:18" x14ac:dyDescent="0.3">
      <c r="A38" s="25" t="s">
        <v>402</v>
      </c>
      <c r="B38" s="32">
        <f>B15+(B15*B$29)+(B15+(B15*B$29)*B$30)+((B15+(B15*B$29)+(B15+(B15*B$29)*B$30))*B$31)+((B15+(B15*B$29)+(B15+(B15*B$29)*B$30)+((B15+(B15*B$29)+(B15+(B15*B$29)*B$30))*B$31))*B$32)</f>
        <v>135.71888910996756</v>
      </c>
      <c r="C38" s="32">
        <f t="shared" si="3"/>
        <v>255151.51152673902</v>
      </c>
      <c r="E38" s="108"/>
      <c r="F38" s="108"/>
      <c r="H38" s="112"/>
      <c r="I38" s="127"/>
      <c r="J38" s="128"/>
      <c r="K38" s="128"/>
      <c r="L38" s="128"/>
      <c r="M38" s="128"/>
      <c r="N38" s="128"/>
      <c r="O38" s="128"/>
      <c r="P38" s="128"/>
      <c r="Q38" s="128"/>
      <c r="R38" s="129"/>
    </row>
    <row r="39" spans="1:18" x14ac:dyDescent="0.3">
      <c r="A39" s="76" t="s">
        <v>434</v>
      </c>
      <c r="B39" s="76"/>
      <c r="C39" s="32">
        <f>SUM(C34:C38)</f>
        <v>1213408.5328870104</v>
      </c>
      <c r="H39" s="113"/>
      <c r="I39" s="130"/>
      <c r="J39" s="131"/>
      <c r="K39" s="131"/>
      <c r="L39" s="131"/>
      <c r="M39" s="131"/>
      <c r="N39" s="131"/>
      <c r="O39" s="131"/>
      <c r="P39" s="131"/>
      <c r="Q39" s="131"/>
      <c r="R39" s="132"/>
    </row>
    <row r="40" spans="1:18" ht="14.4" customHeight="1" x14ac:dyDescent="0.3">
      <c r="H40" s="78" t="s">
        <v>425</v>
      </c>
      <c r="I40" s="123" t="s">
        <v>461</v>
      </c>
      <c r="J40" s="123"/>
      <c r="K40" s="123"/>
      <c r="L40" s="123"/>
      <c r="M40" s="123"/>
      <c r="N40" s="123"/>
      <c r="O40" s="123"/>
      <c r="P40" s="123"/>
      <c r="Q40" s="123"/>
      <c r="R40" s="123"/>
    </row>
    <row r="41" spans="1:18" x14ac:dyDescent="0.3">
      <c r="A41" s="39"/>
      <c r="H41" s="78"/>
      <c r="I41" s="123"/>
      <c r="J41" s="123"/>
      <c r="K41" s="123"/>
      <c r="L41" s="123"/>
      <c r="M41" s="123"/>
      <c r="N41" s="123"/>
      <c r="O41" s="123"/>
      <c r="P41" s="123"/>
      <c r="Q41" s="123"/>
      <c r="R41" s="123"/>
    </row>
    <row r="42" spans="1:18" x14ac:dyDescent="0.3">
      <c r="B42" s="30"/>
      <c r="H42" s="78"/>
      <c r="I42" s="123"/>
      <c r="J42" s="123"/>
      <c r="K42" s="123"/>
      <c r="L42" s="123"/>
      <c r="M42" s="123"/>
      <c r="N42" s="123"/>
      <c r="O42" s="123"/>
      <c r="P42" s="123"/>
      <c r="Q42" s="123"/>
      <c r="R42" s="123"/>
    </row>
    <row r="43" spans="1:18" x14ac:dyDescent="0.3">
      <c r="H43" s="78"/>
      <c r="I43" s="123"/>
      <c r="J43" s="123"/>
      <c r="K43" s="123"/>
      <c r="L43" s="123"/>
      <c r="M43" s="123"/>
      <c r="N43" s="123"/>
      <c r="O43" s="123"/>
      <c r="P43" s="123"/>
      <c r="Q43" s="123"/>
      <c r="R43" s="123"/>
    </row>
    <row r="44" spans="1:18" x14ac:dyDescent="0.3">
      <c r="H44" s="78"/>
      <c r="I44" s="123"/>
      <c r="J44" s="123"/>
      <c r="K44" s="123"/>
      <c r="L44" s="123"/>
      <c r="M44" s="123"/>
      <c r="N44" s="123"/>
      <c r="O44" s="123"/>
      <c r="P44" s="123"/>
      <c r="Q44" s="123"/>
      <c r="R44" s="123"/>
    </row>
    <row r="45" spans="1:18" x14ac:dyDescent="0.3">
      <c r="H45" s="78"/>
      <c r="I45" s="123"/>
      <c r="J45" s="123"/>
      <c r="K45" s="123"/>
      <c r="L45" s="123"/>
      <c r="M45" s="123"/>
      <c r="N45" s="123"/>
      <c r="O45" s="123"/>
      <c r="P45" s="123"/>
      <c r="Q45" s="123"/>
      <c r="R45" s="123"/>
    </row>
    <row r="46" spans="1:18" x14ac:dyDescent="0.3">
      <c r="H46" s="78"/>
      <c r="I46" s="123"/>
      <c r="J46" s="123"/>
      <c r="K46" s="123"/>
      <c r="L46" s="123"/>
      <c r="M46" s="123"/>
      <c r="N46" s="123"/>
      <c r="O46" s="123"/>
      <c r="P46" s="123"/>
      <c r="Q46" s="123"/>
      <c r="R46" s="123"/>
    </row>
    <row r="47" spans="1:18" x14ac:dyDescent="0.3">
      <c r="H47" s="78"/>
      <c r="I47" s="123"/>
      <c r="J47" s="123"/>
      <c r="K47" s="123"/>
      <c r="L47" s="123"/>
      <c r="M47" s="123"/>
      <c r="N47" s="123"/>
      <c r="O47" s="123"/>
      <c r="P47" s="123"/>
      <c r="Q47" s="123"/>
      <c r="R47" s="123"/>
    </row>
    <row r="48" spans="1:18" x14ac:dyDescent="0.3">
      <c r="H48" s="78"/>
      <c r="I48" s="123"/>
      <c r="J48" s="123"/>
      <c r="K48" s="123"/>
      <c r="L48" s="123"/>
      <c r="M48" s="123"/>
      <c r="N48" s="123"/>
      <c r="O48" s="123"/>
      <c r="P48" s="123"/>
      <c r="Q48" s="123"/>
      <c r="R48" s="123"/>
    </row>
    <row r="49" spans="8:18" x14ac:dyDescent="0.3">
      <c r="H49" s="78"/>
      <c r="I49" s="123"/>
      <c r="J49" s="123"/>
      <c r="K49" s="123"/>
      <c r="L49" s="123"/>
      <c r="M49" s="123"/>
      <c r="N49" s="123"/>
      <c r="O49" s="123"/>
      <c r="P49" s="123"/>
      <c r="Q49" s="123"/>
      <c r="R49" s="123"/>
    </row>
    <row r="50" spans="8:18" x14ac:dyDescent="0.3">
      <c r="H50" s="78"/>
      <c r="I50" s="123"/>
      <c r="J50" s="123"/>
      <c r="K50" s="123"/>
      <c r="L50" s="123"/>
      <c r="M50" s="123"/>
      <c r="N50" s="123"/>
      <c r="O50" s="123"/>
      <c r="P50" s="123"/>
      <c r="Q50" s="123"/>
      <c r="R50" s="123"/>
    </row>
    <row r="51" spans="8:18" x14ac:dyDescent="0.3">
      <c r="H51" s="78"/>
      <c r="I51" s="123"/>
      <c r="J51" s="123"/>
      <c r="K51" s="123"/>
      <c r="L51" s="123"/>
      <c r="M51" s="123"/>
      <c r="N51" s="123"/>
      <c r="O51" s="123"/>
      <c r="P51" s="123"/>
      <c r="Q51" s="123"/>
      <c r="R51" s="123"/>
    </row>
    <row r="52" spans="8:18" x14ac:dyDescent="0.3">
      <c r="H52" s="78"/>
      <c r="I52" s="123"/>
      <c r="J52" s="123"/>
      <c r="K52" s="123"/>
      <c r="L52" s="123"/>
      <c r="M52" s="123"/>
      <c r="N52" s="123"/>
      <c r="O52" s="123"/>
      <c r="P52" s="123"/>
      <c r="Q52" s="123"/>
      <c r="R52" s="123"/>
    </row>
    <row r="53" spans="8:18" x14ac:dyDescent="0.3">
      <c r="H53" s="78"/>
      <c r="I53" s="123"/>
      <c r="J53" s="123"/>
      <c r="K53" s="123"/>
      <c r="L53" s="123"/>
      <c r="M53" s="123"/>
      <c r="N53" s="123"/>
      <c r="O53" s="123"/>
      <c r="P53" s="123"/>
      <c r="Q53" s="123"/>
      <c r="R53" s="123"/>
    </row>
    <row r="54" spans="8:18" x14ac:dyDescent="0.3">
      <c r="H54" s="78"/>
      <c r="I54" s="123"/>
      <c r="J54" s="123"/>
      <c r="K54" s="123"/>
      <c r="L54" s="123"/>
      <c r="M54" s="123"/>
      <c r="N54" s="123"/>
      <c r="O54" s="123"/>
      <c r="P54" s="123"/>
      <c r="Q54" s="123"/>
      <c r="R54" s="123"/>
    </row>
    <row r="55" spans="8:18" x14ac:dyDescent="0.3">
      <c r="H55" s="78"/>
      <c r="I55" s="123"/>
      <c r="J55" s="123"/>
      <c r="K55" s="123"/>
      <c r="L55" s="123"/>
      <c r="M55" s="123"/>
      <c r="N55" s="123"/>
      <c r="O55" s="123"/>
      <c r="P55" s="123"/>
      <c r="Q55" s="123"/>
      <c r="R55" s="123"/>
    </row>
    <row r="56" spans="8:18" ht="22.65" customHeight="1" x14ac:dyDescent="0.3">
      <c r="H56" s="78"/>
      <c r="I56" s="123"/>
      <c r="J56" s="123"/>
      <c r="K56" s="123"/>
      <c r="L56" s="123"/>
      <c r="M56" s="123"/>
      <c r="N56" s="123"/>
      <c r="O56" s="123"/>
      <c r="P56" s="123"/>
      <c r="Q56" s="123"/>
      <c r="R56" s="123"/>
    </row>
    <row r="57" spans="8:18" ht="14.4" customHeight="1" x14ac:dyDescent="0.3">
      <c r="H57" s="111" t="s">
        <v>459</v>
      </c>
      <c r="I57" s="114" t="s">
        <v>460</v>
      </c>
      <c r="J57" s="115"/>
      <c r="K57" s="115"/>
      <c r="L57" s="115"/>
      <c r="M57" s="115"/>
      <c r="N57" s="115"/>
      <c r="O57" s="115"/>
      <c r="P57" s="115"/>
      <c r="Q57" s="115"/>
      <c r="R57" s="116"/>
    </row>
    <row r="58" spans="8:18" x14ac:dyDescent="0.3">
      <c r="H58" s="112"/>
      <c r="I58" s="117"/>
      <c r="J58" s="118"/>
      <c r="K58" s="118"/>
      <c r="L58" s="118"/>
      <c r="M58" s="118"/>
      <c r="N58" s="118"/>
      <c r="O58" s="118"/>
      <c r="P58" s="118"/>
      <c r="Q58" s="118"/>
      <c r="R58" s="119"/>
    </row>
    <row r="59" spans="8:18" x14ac:dyDescent="0.3">
      <c r="H59" s="112"/>
      <c r="I59" s="117"/>
      <c r="J59" s="118"/>
      <c r="K59" s="118"/>
      <c r="L59" s="118"/>
      <c r="M59" s="118"/>
      <c r="N59" s="118"/>
      <c r="O59" s="118"/>
      <c r="P59" s="118"/>
      <c r="Q59" s="118"/>
      <c r="R59" s="119"/>
    </row>
    <row r="60" spans="8:18" x14ac:dyDescent="0.3">
      <c r="H60" s="113"/>
      <c r="I60" s="120"/>
      <c r="J60" s="121"/>
      <c r="K60" s="121"/>
      <c r="L60" s="121"/>
      <c r="M60" s="121"/>
      <c r="N60" s="121"/>
      <c r="O60" s="121"/>
      <c r="P60" s="121"/>
      <c r="Q60" s="121"/>
      <c r="R60" s="122"/>
    </row>
  </sheetData>
  <mergeCells count="36">
    <mergeCell ref="H57:H60"/>
    <mergeCell ref="I57:R60"/>
    <mergeCell ref="A1:K3"/>
    <mergeCell ref="A33:B33"/>
    <mergeCell ref="E34:F38"/>
    <mergeCell ref="H36:H39"/>
    <mergeCell ref="I36:R39"/>
    <mergeCell ref="A39:B39"/>
    <mergeCell ref="H40:H56"/>
    <mergeCell ref="I40:R56"/>
    <mergeCell ref="E29:F29"/>
    <mergeCell ref="H29:H31"/>
    <mergeCell ref="I29:R31"/>
    <mergeCell ref="E30:F30"/>
    <mergeCell ref="E31:F31"/>
    <mergeCell ref="E32:F32"/>
    <mergeCell ref="H32:H35"/>
    <mergeCell ref="I32:R35"/>
    <mergeCell ref="A25:B25"/>
    <mergeCell ref="D25:D26"/>
    <mergeCell ref="E25:F26"/>
    <mergeCell ref="A27:B27"/>
    <mergeCell ref="A28:B28"/>
    <mergeCell ref="H28:R28"/>
    <mergeCell ref="E20:F24"/>
    <mergeCell ref="A5:B6"/>
    <mergeCell ref="H5:K5"/>
    <mergeCell ref="E7:F7"/>
    <mergeCell ref="E8:F8"/>
    <mergeCell ref="E9:F9"/>
    <mergeCell ref="A10:B10"/>
    <mergeCell ref="E11:F15"/>
    <mergeCell ref="A17:B17"/>
    <mergeCell ref="H17:I17"/>
    <mergeCell ref="E18:F18"/>
    <mergeCell ref="A19:B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CF5E-6B9C-4B3C-ABBC-0FF91BB6480B}">
  <dimension ref="A1:Q33"/>
  <sheetViews>
    <sheetView topLeftCell="A6" workbookViewId="0">
      <selection activeCell="A32" sqref="A32:Q33"/>
    </sheetView>
  </sheetViews>
  <sheetFormatPr defaultRowHeight="14.4" x14ac:dyDescent="0.3"/>
  <cols>
    <col min="1" max="1" width="16.44140625" customWidth="1"/>
    <col min="4" max="4" width="20" customWidth="1"/>
    <col min="5" max="5" width="11.44140625" customWidth="1"/>
    <col min="6" max="6" width="1.88671875" customWidth="1"/>
    <col min="7" max="7" width="12.88671875" customWidth="1"/>
    <col min="10" max="10" width="19.109375" customWidth="1"/>
    <col min="11" max="11" width="10.88671875" customWidth="1"/>
    <col min="12" max="12" width="2.88671875" customWidth="1"/>
    <col min="13" max="13" width="15.44140625" customWidth="1"/>
    <col min="16" max="16" width="19.33203125" customWidth="1"/>
  </cols>
  <sheetData>
    <row r="1" spans="1:17" ht="19.95" customHeight="1" x14ac:dyDescent="0.3">
      <c r="A1" s="138" t="s">
        <v>431</v>
      </c>
      <c r="B1" s="138"/>
      <c r="C1" s="138"/>
      <c r="D1" s="138"/>
      <c r="E1" s="138"/>
      <c r="F1" s="138"/>
      <c r="G1" s="138"/>
      <c r="H1" s="138"/>
      <c r="I1" s="138"/>
      <c r="J1" s="138"/>
    </row>
    <row r="2" spans="1:17" ht="7.65" customHeight="1" x14ac:dyDescent="0.3"/>
    <row r="3" spans="1:17" ht="47.1" customHeight="1" x14ac:dyDescent="0.3">
      <c r="A3" s="12" t="s">
        <v>331</v>
      </c>
      <c r="B3" s="136" t="s">
        <v>363</v>
      </c>
      <c r="C3" s="136"/>
      <c r="D3" s="136"/>
      <c r="G3" s="12" t="s">
        <v>331</v>
      </c>
      <c r="H3" s="136" t="s">
        <v>385</v>
      </c>
      <c r="I3" s="136"/>
      <c r="J3" s="136"/>
      <c r="M3" s="19" t="s">
        <v>331</v>
      </c>
      <c r="N3" s="136" t="s">
        <v>389</v>
      </c>
      <c r="O3" s="136"/>
      <c r="P3" s="136"/>
    </row>
    <row r="4" spans="1:17" x14ac:dyDescent="0.3">
      <c r="A4" s="12" t="s">
        <v>332</v>
      </c>
      <c r="B4" s="134" t="s">
        <v>364</v>
      </c>
      <c r="C4" s="134"/>
      <c r="D4" s="134"/>
      <c r="G4" s="12" t="s">
        <v>332</v>
      </c>
      <c r="H4" s="134" t="s">
        <v>386</v>
      </c>
      <c r="I4" s="134"/>
      <c r="J4" s="134"/>
      <c r="M4" s="19" t="s">
        <v>332</v>
      </c>
      <c r="N4" s="134" t="s">
        <v>390</v>
      </c>
      <c r="O4" s="134"/>
      <c r="P4" s="134"/>
    </row>
    <row r="5" spans="1:17" x14ac:dyDescent="0.3">
      <c r="A5" s="12" t="s">
        <v>333</v>
      </c>
      <c r="B5" s="134" t="s">
        <v>365</v>
      </c>
      <c r="C5" s="134"/>
      <c r="D5" s="134"/>
      <c r="G5" s="12" t="s">
        <v>333</v>
      </c>
      <c r="H5" s="134" t="s">
        <v>365</v>
      </c>
      <c r="I5" s="134"/>
      <c r="J5" s="134"/>
      <c r="M5" s="19" t="s">
        <v>333</v>
      </c>
      <c r="N5" s="134" t="s">
        <v>365</v>
      </c>
      <c r="O5" s="134"/>
      <c r="P5" s="134"/>
    </row>
    <row r="6" spans="1:17" x14ac:dyDescent="0.3">
      <c r="A6" s="12" t="s">
        <v>334</v>
      </c>
      <c r="B6" s="134" t="s">
        <v>335</v>
      </c>
      <c r="C6" s="134"/>
      <c r="D6" s="134"/>
      <c r="G6" s="12" t="s">
        <v>334</v>
      </c>
      <c r="H6" s="134" t="s">
        <v>335</v>
      </c>
      <c r="I6" s="134"/>
      <c r="J6" s="134"/>
      <c r="M6" s="19" t="s">
        <v>334</v>
      </c>
      <c r="N6" s="134" t="s">
        <v>335</v>
      </c>
      <c r="O6" s="134"/>
      <c r="P6" s="134"/>
    </row>
    <row r="7" spans="1:17" ht="28.8" x14ac:dyDescent="0.3">
      <c r="A7" s="12" t="s">
        <v>336</v>
      </c>
      <c r="B7" s="134" t="s">
        <v>337</v>
      </c>
      <c r="C7" s="134"/>
      <c r="D7" s="134"/>
      <c r="G7" s="12" t="s">
        <v>336</v>
      </c>
      <c r="H7" s="134" t="s">
        <v>337</v>
      </c>
      <c r="I7" s="134"/>
      <c r="J7" s="134"/>
      <c r="M7" s="19" t="s">
        <v>336</v>
      </c>
      <c r="N7" s="134" t="s">
        <v>391</v>
      </c>
      <c r="O7" s="134"/>
      <c r="P7" s="134"/>
    </row>
    <row r="8" spans="1:17" x14ac:dyDescent="0.3">
      <c r="A8" s="12" t="s">
        <v>338</v>
      </c>
      <c r="B8" s="134" t="s">
        <v>366</v>
      </c>
      <c r="C8" s="134"/>
      <c r="D8" s="134"/>
      <c r="G8" s="12" t="s">
        <v>338</v>
      </c>
      <c r="H8" s="134" t="s">
        <v>387</v>
      </c>
      <c r="I8" s="134"/>
      <c r="J8" s="134"/>
      <c r="M8" s="19" t="s">
        <v>338</v>
      </c>
      <c r="N8" s="134" t="s">
        <v>339</v>
      </c>
      <c r="O8" s="134"/>
      <c r="P8" s="134"/>
    </row>
    <row r="9" spans="1:17" x14ac:dyDescent="0.3">
      <c r="A9" s="12" t="s">
        <v>340</v>
      </c>
      <c r="B9" s="134" t="s">
        <v>367</v>
      </c>
      <c r="C9" s="134"/>
      <c r="D9" s="134"/>
      <c r="G9" s="12" t="s">
        <v>340</v>
      </c>
      <c r="H9" s="134" t="s">
        <v>367</v>
      </c>
      <c r="I9" s="134"/>
      <c r="J9" s="134"/>
      <c r="M9" s="19" t="s">
        <v>340</v>
      </c>
      <c r="N9" s="134" t="s">
        <v>339</v>
      </c>
      <c r="O9" s="134"/>
      <c r="P9" s="134"/>
    </row>
    <row r="10" spans="1:17" ht="28.8" x14ac:dyDescent="0.3">
      <c r="A10" s="12" t="s">
        <v>341</v>
      </c>
      <c r="B10" s="134" t="s">
        <v>342</v>
      </c>
      <c r="C10" s="134"/>
      <c r="D10" s="134"/>
      <c r="G10" s="12" t="s">
        <v>341</v>
      </c>
      <c r="H10" s="134" t="s">
        <v>342</v>
      </c>
      <c r="I10" s="134"/>
      <c r="J10" s="134"/>
      <c r="M10" s="19" t="s">
        <v>341</v>
      </c>
      <c r="N10" s="134" t="s">
        <v>342</v>
      </c>
      <c r="O10" s="134"/>
      <c r="P10" s="134"/>
    </row>
    <row r="11" spans="1:17" x14ac:dyDescent="0.3">
      <c r="A11" s="12" t="s">
        <v>343</v>
      </c>
      <c r="B11" s="134" t="s">
        <v>344</v>
      </c>
      <c r="C11" s="134"/>
      <c r="D11" s="134"/>
      <c r="G11" s="12" t="s">
        <v>343</v>
      </c>
      <c r="H11" s="134" t="s">
        <v>344</v>
      </c>
      <c r="I11" s="134"/>
      <c r="J11" s="134"/>
      <c r="M11" s="19" t="s">
        <v>343</v>
      </c>
      <c r="N11" s="134" t="s">
        <v>344</v>
      </c>
      <c r="O11" s="134"/>
      <c r="P11" s="134"/>
    </row>
    <row r="12" spans="1:17" x14ac:dyDescent="0.3">
      <c r="A12" s="20" t="s">
        <v>388</v>
      </c>
      <c r="B12" s="137" t="s">
        <v>393</v>
      </c>
      <c r="C12" s="137"/>
      <c r="D12" s="137"/>
      <c r="G12" s="20" t="s">
        <v>388</v>
      </c>
      <c r="H12" s="137" t="s">
        <v>394</v>
      </c>
      <c r="I12" s="137"/>
      <c r="J12" s="137"/>
      <c r="M12" s="20" t="s">
        <v>388</v>
      </c>
      <c r="N12" s="137" t="s">
        <v>392</v>
      </c>
      <c r="O12" s="137"/>
      <c r="P12" s="137"/>
    </row>
    <row r="14" spans="1:17" ht="43.2" x14ac:dyDescent="0.3">
      <c r="A14" s="12" t="s">
        <v>345</v>
      </c>
      <c r="B14" s="12" t="s">
        <v>346</v>
      </c>
      <c r="C14" s="12" t="s">
        <v>347</v>
      </c>
      <c r="D14" s="12" t="s">
        <v>380</v>
      </c>
      <c r="E14" s="12" t="s">
        <v>381</v>
      </c>
      <c r="G14" s="17" t="s">
        <v>345</v>
      </c>
      <c r="H14" s="17" t="s">
        <v>346</v>
      </c>
      <c r="I14" s="17" t="s">
        <v>347</v>
      </c>
      <c r="J14" s="17" t="s">
        <v>380</v>
      </c>
      <c r="K14" s="18" t="s">
        <v>381</v>
      </c>
      <c r="M14" s="17" t="s">
        <v>345</v>
      </c>
      <c r="N14" s="17" t="s">
        <v>346</v>
      </c>
      <c r="O14" s="17" t="s">
        <v>347</v>
      </c>
      <c r="P14" s="17" t="s">
        <v>380</v>
      </c>
      <c r="Q14" s="18" t="s">
        <v>381</v>
      </c>
    </row>
    <row r="15" spans="1:17" x14ac:dyDescent="0.3">
      <c r="A15" s="15" t="s">
        <v>368</v>
      </c>
      <c r="B15" s="5" t="s">
        <v>349</v>
      </c>
      <c r="C15" s="5" t="s">
        <v>369</v>
      </c>
      <c r="D15" s="13">
        <v>111.5</v>
      </c>
      <c r="E15" s="5"/>
      <c r="G15" s="15" t="s">
        <v>368</v>
      </c>
      <c r="H15" s="5" t="s">
        <v>349</v>
      </c>
      <c r="I15" s="5" t="s">
        <v>369</v>
      </c>
      <c r="J15" s="13">
        <v>110.2</v>
      </c>
      <c r="K15" s="5"/>
      <c r="M15" s="15" t="s">
        <v>368</v>
      </c>
      <c r="N15" s="5" t="s">
        <v>349</v>
      </c>
      <c r="O15" s="5" t="s">
        <v>369</v>
      </c>
      <c r="P15" s="13">
        <v>111.1</v>
      </c>
      <c r="Q15" s="5"/>
    </row>
    <row r="16" spans="1:17" x14ac:dyDescent="0.3">
      <c r="A16" s="15" t="s">
        <v>370</v>
      </c>
      <c r="B16" s="5" t="s">
        <v>349</v>
      </c>
      <c r="C16" s="5" t="s">
        <v>371</v>
      </c>
      <c r="D16" s="13">
        <v>113.3</v>
      </c>
      <c r="E16" s="14">
        <f>D16/D15</f>
        <v>1.0161434977578474</v>
      </c>
      <c r="G16" s="15" t="s">
        <v>370</v>
      </c>
      <c r="H16" s="5" t="s">
        <v>349</v>
      </c>
      <c r="I16" s="5" t="s">
        <v>371</v>
      </c>
      <c r="J16" s="13">
        <v>111.7</v>
      </c>
      <c r="K16" s="14">
        <f>J16/J15</f>
        <v>1.013611615245009</v>
      </c>
      <c r="M16" s="15" t="s">
        <v>370</v>
      </c>
      <c r="N16" s="5" t="s">
        <v>349</v>
      </c>
      <c r="O16" s="5" t="s">
        <v>371</v>
      </c>
      <c r="P16" s="13">
        <v>113.3</v>
      </c>
      <c r="Q16" s="14">
        <f>P16/P15</f>
        <v>1.0198019801980198</v>
      </c>
    </row>
    <row r="17" spans="1:17" x14ac:dyDescent="0.3">
      <c r="A17" s="15" t="s">
        <v>372</v>
      </c>
      <c r="B17" s="5" t="s">
        <v>349</v>
      </c>
      <c r="C17" s="5" t="s">
        <v>373</v>
      </c>
      <c r="D17" s="13">
        <v>115</v>
      </c>
      <c r="E17" s="14">
        <f t="shared" ref="E17:E27" si="0">D17/D16</f>
        <v>1.0150044130626654</v>
      </c>
      <c r="G17" s="15" t="s">
        <v>372</v>
      </c>
      <c r="H17" s="5" t="s">
        <v>349</v>
      </c>
      <c r="I17" s="5" t="s">
        <v>373</v>
      </c>
      <c r="J17" s="13">
        <v>113.6</v>
      </c>
      <c r="K17" s="14">
        <f t="shared" ref="K17:K27" si="1">J17/J16</f>
        <v>1.0170098478066247</v>
      </c>
      <c r="M17" s="15" t="s">
        <v>372</v>
      </c>
      <c r="N17" s="5" t="s">
        <v>349</v>
      </c>
      <c r="O17" s="5" t="s">
        <v>373</v>
      </c>
      <c r="P17" s="13">
        <v>115.6</v>
      </c>
      <c r="Q17" s="14">
        <f t="shared" ref="Q17:Q27" si="2">P17/P16</f>
        <v>1.0203000882612532</v>
      </c>
    </row>
    <row r="18" spans="1:17" x14ac:dyDescent="0.3">
      <c r="A18" s="15" t="s">
        <v>374</v>
      </c>
      <c r="B18" s="5" t="s">
        <v>349</v>
      </c>
      <c r="C18" s="5" t="s">
        <v>375</v>
      </c>
      <c r="D18" s="13">
        <v>116.9</v>
      </c>
      <c r="E18" s="14">
        <f t="shared" si="0"/>
        <v>1.0165217391304349</v>
      </c>
      <c r="G18" s="15" t="s">
        <v>374</v>
      </c>
      <c r="H18" s="5" t="s">
        <v>349</v>
      </c>
      <c r="I18" s="5" t="s">
        <v>375</v>
      </c>
      <c r="J18" s="13">
        <v>115.5</v>
      </c>
      <c r="K18" s="14">
        <f t="shared" si="1"/>
        <v>1.016725352112676</v>
      </c>
      <c r="M18" s="15" t="s">
        <v>374</v>
      </c>
      <c r="N18" s="5" t="s">
        <v>349</v>
      </c>
      <c r="O18" s="5" t="s">
        <v>375</v>
      </c>
      <c r="P18" s="13">
        <v>117.8</v>
      </c>
      <c r="Q18" s="14">
        <f t="shared" si="2"/>
        <v>1.0190311418685121</v>
      </c>
    </row>
    <row r="19" spans="1:17" x14ac:dyDescent="0.3">
      <c r="A19" s="15" t="s">
        <v>376</v>
      </c>
      <c r="B19" s="5" t="s">
        <v>349</v>
      </c>
      <c r="C19" s="5" t="s">
        <v>377</v>
      </c>
      <c r="D19" s="13">
        <v>119</v>
      </c>
      <c r="E19" s="14">
        <f t="shared" si="0"/>
        <v>1.0179640718562875</v>
      </c>
      <c r="G19" s="15" t="s">
        <v>376</v>
      </c>
      <c r="H19" s="5" t="s">
        <v>349</v>
      </c>
      <c r="I19" s="5" t="s">
        <v>377</v>
      </c>
      <c r="J19" s="13">
        <v>117.7</v>
      </c>
      <c r="K19" s="14">
        <f t="shared" si="1"/>
        <v>1.019047619047619</v>
      </c>
      <c r="M19" s="15" t="s">
        <v>376</v>
      </c>
      <c r="N19" s="5" t="s">
        <v>349</v>
      </c>
      <c r="O19" s="5" t="s">
        <v>377</v>
      </c>
      <c r="P19" s="13">
        <v>120.1</v>
      </c>
      <c r="Q19" s="14">
        <f t="shared" si="2"/>
        <v>1.0195246179966044</v>
      </c>
    </row>
    <row r="20" spans="1:17" x14ac:dyDescent="0.3">
      <c r="A20" s="15" t="s">
        <v>378</v>
      </c>
      <c r="B20" s="5" t="s">
        <v>349</v>
      </c>
      <c r="C20" s="5" t="s">
        <v>379</v>
      </c>
      <c r="D20" s="13">
        <v>121.5</v>
      </c>
      <c r="E20" s="14">
        <f t="shared" si="0"/>
        <v>1.0210084033613445</v>
      </c>
      <c r="G20" s="15" t="s">
        <v>378</v>
      </c>
      <c r="H20" s="5" t="s">
        <v>349</v>
      </c>
      <c r="I20" s="5" t="s">
        <v>379</v>
      </c>
      <c r="J20" s="13">
        <v>120.2</v>
      </c>
      <c r="K20" s="14">
        <f t="shared" si="1"/>
        <v>1.0212404418011896</v>
      </c>
      <c r="M20" s="15" t="s">
        <v>378</v>
      </c>
      <c r="N20" s="5" t="s">
        <v>349</v>
      </c>
      <c r="O20" s="5" t="s">
        <v>379</v>
      </c>
      <c r="P20" s="13">
        <v>122.8</v>
      </c>
      <c r="Q20" s="14">
        <f t="shared" si="2"/>
        <v>1.0224812656119899</v>
      </c>
    </row>
    <row r="21" spans="1:17" x14ac:dyDescent="0.3">
      <c r="A21" s="15" t="s">
        <v>348</v>
      </c>
      <c r="B21" s="5" t="s">
        <v>349</v>
      </c>
      <c r="C21" s="5" t="s">
        <v>350</v>
      </c>
      <c r="D21" s="13">
        <v>123.9</v>
      </c>
      <c r="E21" s="14">
        <f t="shared" si="0"/>
        <v>1.019753086419753</v>
      </c>
      <c r="G21" s="15" t="s">
        <v>348</v>
      </c>
      <c r="H21" s="5" t="s">
        <v>349</v>
      </c>
      <c r="I21" s="5" t="s">
        <v>350</v>
      </c>
      <c r="J21" s="13">
        <v>123.3</v>
      </c>
      <c r="K21" s="14">
        <f t="shared" si="1"/>
        <v>1.0257903494176372</v>
      </c>
      <c r="M21" s="15" t="s">
        <v>348</v>
      </c>
      <c r="N21" s="5" t="s">
        <v>349</v>
      </c>
      <c r="O21" s="5" t="s">
        <v>350</v>
      </c>
      <c r="P21" s="13">
        <v>125.3</v>
      </c>
      <c r="Q21" s="14">
        <f t="shared" si="2"/>
        <v>1.020358306188925</v>
      </c>
    </row>
    <row r="22" spans="1:17" x14ac:dyDescent="0.3">
      <c r="A22" s="15" t="s">
        <v>351</v>
      </c>
      <c r="B22" s="5" t="s">
        <v>349</v>
      </c>
      <c r="C22" s="5" t="s">
        <v>352</v>
      </c>
      <c r="D22" s="13">
        <v>126.8</v>
      </c>
      <c r="E22" s="14">
        <f t="shared" si="0"/>
        <v>1.023405972558515</v>
      </c>
      <c r="G22" s="15" t="s">
        <v>351</v>
      </c>
      <c r="H22" s="5" t="s">
        <v>349</v>
      </c>
      <c r="I22" s="5" t="s">
        <v>352</v>
      </c>
      <c r="J22" s="13">
        <v>126.3</v>
      </c>
      <c r="K22" s="14">
        <f t="shared" si="1"/>
        <v>1.024330900243309</v>
      </c>
      <c r="M22" s="15" t="s">
        <v>351</v>
      </c>
      <c r="N22" s="5" t="s">
        <v>349</v>
      </c>
      <c r="O22" s="5" t="s">
        <v>352</v>
      </c>
      <c r="P22" s="13">
        <v>128.1</v>
      </c>
      <c r="Q22" s="14">
        <f t="shared" si="2"/>
        <v>1.0223463687150838</v>
      </c>
    </row>
    <row r="23" spans="1:17" x14ac:dyDescent="0.3">
      <c r="A23" s="15" t="s">
        <v>353</v>
      </c>
      <c r="B23" s="5" t="s">
        <v>349</v>
      </c>
      <c r="C23" s="5" t="s">
        <v>354</v>
      </c>
      <c r="D23" s="13">
        <v>130.1</v>
      </c>
      <c r="E23" s="14">
        <f t="shared" si="0"/>
        <v>1.02602523659306</v>
      </c>
      <c r="G23" s="15" t="s">
        <v>353</v>
      </c>
      <c r="H23" s="5" t="s">
        <v>349</v>
      </c>
      <c r="I23" s="5" t="s">
        <v>354</v>
      </c>
      <c r="J23" s="13">
        <v>129.4</v>
      </c>
      <c r="K23" s="14">
        <f t="shared" si="1"/>
        <v>1.0245447347585115</v>
      </c>
      <c r="M23" s="15" t="s">
        <v>353</v>
      </c>
      <c r="N23" s="5" t="s">
        <v>349</v>
      </c>
      <c r="O23" s="5" t="s">
        <v>354</v>
      </c>
      <c r="P23" s="13">
        <v>131.4</v>
      </c>
      <c r="Q23" s="14">
        <f t="shared" si="2"/>
        <v>1.0257611241217799</v>
      </c>
    </row>
    <row r="24" spans="1:17" x14ac:dyDescent="0.3">
      <c r="A24" s="15" t="s">
        <v>355</v>
      </c>
      <c r="B24" s="5" t="s">
        <v>349</v>
      </c>
      <c r="C24" s="5" t="s">
        <v>356</v>
      </c>
      <c r="D24" s="13">
        <v>134.1</v>
      </c>
      <c r="E24" s="14">
        <f t="shared" si="0"/>
        <v>1.0307455803228287</v>
      </c>
      <c r="G24" s="15" t="s">
        <v>355</v>
      </c>
      <c r="H24" s="5" t="s">
        <v>349</v>
      </c>
      <c r="I24" s="5" t="s">
        <v>356</v>
      </c>
      <c r="J24" s="13">
        <v>133.1</v>
      </c>
      <c r="K24" s="14">
        <f t="shared" si="1"/>
        <v>1.0285935085007727</v>
      </c>
      <c r="M24" s="15" t="s">
        <v>355</v>
      </c>
      <c r="N24" s="5" t="s">
        <v>349</v>
      </c>
      <c r="O24" s="5" t="s">
        <v>356</v>
      </c>
      <c r="P24" s="13">
        <v>135.19999999999999</v>
      </c>
      <c r="Q24" s="14">
        <f t="shared" si="2"/>
        <v>1.0289193302891932</v>
      </c>
    </row>
    <row r="25" spans="1:17" x14ac:dyDescent="0.3">
      <c r="A25" s="15" t="s">
        <v>357</v>
      </c>
      <c r="B25" s="5" t="s">
        <v>349</v>
      </c>
      <c r="C25" s="5" t="s">
        <v>358</v>
      </c>
      <c r="D25" s="13">
        <v>137.9</v>
      </c>
      <c r="E25" s="14">
        <f t="shared" si="0"/>
        <v>1.028337061894109</v>
      </c>
      <c r="G25" s="15" t="s">
        <v>357</v>
      </c>
      <c r="H25" s="5" t="s">
        <v>349</v>
      </c>
      <c r="I25" s="5" t="s">
        <v>358</v>
      </c>
      <c r="J25" s="13">
        <v>137.5</v>
      </c>
      <c r="K25" s="14">
        <f t="shared" si="1"/>
        <v>1.0330578512396695</v>
      </c>
      <c r="M25" s="15" t="s">
        <v>357</v>
      </c>
      <c r="N25" s="5" t="s">
        <v>349</v>
      </c>
      <c r="O25" s="5" t="s">
        <v>358</v>
      </c>
      <c r="P25" s="13">
        <v>138.9</v>
      </c>
      <c r="Q25" s="14">
        <f t="shared" si="2"/>
        <v>1.0273668639053255</v>
      </c>
    </row>
    <row r="26" spans="1:17" x14ac:dyDescent="0.3">
      <c r="A26" s="15" t="s">
        <v>359</v>
      </c>
      <c r="B26" s="5" t="s">
        <v>349</v>
      </c>
      <c r="C26" s="5" t="s">
        <v>360</v>
      </c>
      <c r="D26" s="13">
        <v>141.5</v>
      </c>
      <c r="E26" s="14">
        <f t="shared" si="0"/>
        <v>1.0261058738216098</v>
      </c>
      <c r="G26" s="15" t="s">
        <v>359</v>
      </c>
      <c r="H26" s="5" t="s">
        <v>349</v>
      </c>
      <c r="I26" s="5" t="s">
        <v>360</v>
      </c>
      <c r="J26" s="13">
        <v>141</v>
      </c>
      <c r="K26" s="14">
        <f t="shared" si="1"/>
        <v>1.0254545454545454</v>
      </c>
      <c r="M26" s="15" t="s">
        <v>359</v>
      </c>
      <c r="N26" s="5" t="s">
        <v>349</v>
      </c>
      <c r="O26" s="5" t="s">
        <v>360</v>
      </c>
      <c r="P26" s="13">
        <v>142.4</v>
      </c>
      <c r="Q26" s="14">
        <f t="shared" si="2"/>
        <v>1.0251979841612671</v>
      </c>
    </row>
    <row r="27" spans="1:17" x14ac:dyDescent="0.3">
      <c r="A27" s="15" t="s">
        <v>361</v>
      </c>
      <c r="B27" s="5" t="s">
        <v>349</v>
      </c>
      <c r="C27" s="5" t="s">
        <v>362</v>
      </c>
      <c r="D27" s="13">
        <v>148.1</v>
      </c>
      <c r="E27" s="14">
        <f t="shared" si="0"/>
        <v>1.0466431095406361</v>
      </c>
      <c r="G27" s="15" t="s">
        <v>361</v>
      </c>
      <c r="H27" s="5" t="s">
        <v>349</v>
      </c>
      <c r="I27" s="5" t="s">
        <v>362</v>
      </c>
      <c r="J27" s="13">
        <v>146.69999999999999</v>
      </c>
      <c r="K27" s="14">
        <f t="shared" si="1"/>
        <v>1.0404255319148936</v>
      </c>
      <c r="M27" s="15" t="s">
        <v>361</v>
      </c>
      <c r="N27" s="5" t="s">
        <v>349</v>
      </c>
      <c r="O27" s="5" t="s">
        <v>362</v>
      </c>
      <c r="P27" s="13">
        <v>148.1</v>
      </c>
      <c r="Q27" s="14">
        <f t="shared" si="2"/>
        <v>1.0400280898876404</v>
      </c>
    </row>
    <row r="28" spans="1:17" x14ac:dyDescent="0.3">
      <c r="A28" s="135" t="s">
        <v>383</v>
      </c>
      <c r="B28" s="135"/>
      <c r="C28" s="135"/>
      <c r="D28" s="135"/>
      <c r="E28" s="16">
        <f>1*(((D$27/D25)^(1/2)))</f>
        <v>1.0363236186127194</v>
      </c>
      <c r="G28" s="135" t="s">
        <v>383</v>
      </c>
      <c r="H28" s="135"/>
      <c r="I28" s="135"/>
      <c r="J28" s="135"/>
      <c r="K28" s="16">
        <f>1*(((J$27/J25)^(1/2)))</f>
        <v>1.0329129154527457</v>
      </c>
      <c r="M28" s="135" t="s">
        <v>383</v>
      </c>
      <c r="N28" s="135"/>
      <c r="O28" s="135"/>
      <c r="P28" s="135"/>
      <c r="Q28" s="16">
        <f>1*(((P$27/P25)^(1/2)))</f>
        <v>1.032586413441462</v>
      </c>
    </row>
    <row r="29" spans="1:17" x14ac:dyDescent="0.3">
      <c r="A29" s="135" t="s">
        <v>382</v>
      </c>
      <c r="B29" s="135"/>
      <c r="C29" s="135"/>
      <c r="D29" s="135"/>
      <c r="E29" s="16">
        <f>1*(((D$27/D22)^(1/5)))</f>
        <v>1.031542583597161</v>
      </c>
      <c r="G29" s="135" t="s">
        <v>382</v>
      </c>
      <c r="H29" s="135"/>
      <c r="I29" s="135"/>
      <c r="J29" s="135"/>
      <c r="K29" s="16">
        <f>1*(((J$27/J22)^(1/5)))</f>
        <v>1.0303988199768543</v>
      </c>
      <c r="M29" s="135" t="s">
        <v>382</v>
      </c>
      <c r="N29" s="135"/>
      <c r="O29" s="135"/>
      <c r="P29" s="135"/>
      <c r="Q29" s="16">
        <f>1*(((P$27/P22)^(1/5)))</f>
        <v>1.0294403473389704</v>
      </c>
    </row>
    <row r="30" spans="1:17" x14ac:dyDescent="0.3">
      <c r="A30" s="135" t="s">
        <v>384</v>
      </c>
      <c r="B30" s="135"/>
      <c r="C30" s="135"/>
      <c r="D30" s="135"/>
      <c r="E30" s="16">
        <f>1*(((D$27/D17)^(1/10)))</f>
        <v>1.0256182067223187</v>
      </c>
      <c r="G30" s="135" t="s">
        <v>384</v>
      </c>
      <c r="H30" s="135"/>
      <c r="I30" s="135"/>
      <c r="J30" s="135"/>
      <c r="K30" s="16">
        <f>1*(((J$27/J17)^(1/10)))</f>
        <v>1.0259003506266822</v>
      </c>
      <c r="M30" s="135" t="s">
        <v>384</v>
      </c>
      <c r="N30" s="135"/>
      <c r="O30" s="135"/>
      <c r="P30" s="135"/>
      <c r="Q30" s="16">
        <f>1*(((P$27/P17)^(1/10)))</f>
        <v>1.0250846315047115</v>
      </c>
    </row>
    <row r="32" spans="1:17" x14ac:dyDescent="0.3">
      <c r="A32" s="62" t="s">
        <v>463</v>
      </c>
      <c r="B32" s="62"/>
      <c r="C32" s="62"/>
      <c r="D32" s="62"/>
      <c r="E32" s="62"/>
      <c r="F32" s="62"/>
      <c r="G32" s="62"/>
      <c r="H32" s="62"/>
      <c r="I32" s="62"/>
      <c r="J32" s="62"/>
      <c r="K32" s="62"/>
      <c r="L32" s="62"/>
      <c r="M32" s="62"/>
      <c r="N32" s="62"/>
      <c r="O32" s="62"/>
      <c r="P32" s="62"/>
      <c r="Q32" s="62"/>
    </row>
    <row r="33" spans="1:17" x14ac:dyDescent="0.3">
      <c r="A33" s="62"/>
      <c r="B33" s="62"/>
      <c r="C33" s="62"/>
      <c r="D33" s="62"/>
      <c r="E33" s="62"/>
      <c r="F33" s="62"/>
      <c r="G33" s="62"/>
      <c r="H33" s="62"/>
      <c r="I33" s="62"/>
      <c r="J33" s="62"/>
      <c r="K33" s="62"/>
      <c r="L33" s="62"/>
      <c r="M33" s="62"/>
      <c r="N33" s="62"/>
      <c r="O33" s="62"/>
      <c r="P33" s="62"/>
      <c r="Q33" s="62"/>
    </row>
  </sheetData>
  <mergeCells count="41">
    <mergeCell ref="A32:Q33"/>
    <mergeCell ref="M28:P28"/>
    <mergeCell ref="M29:P29"/>
    <mergeCell ref="M30:P30"/>
    <mergeCell ref="N12:P12"/>
    <mergeCell ref="A1:J1"/>
    <mergeCell ref="H12:J12"/>
    <mergeCell ref="N3:P3"/>
    <mergeCell ref="N4:P4"/>
    <mergeCell ref="N5:P5"/>
    <mergeCell ref="N6:P6"/>
    <mergeCell ref="N7:P7"/>
    <mergeCell ref="N8:P8"/>
    <mergeCell ref="N9:P9"/>
    <mergeCell ref="N10:P10"/>
    <mergeCell ref="N11:P11"/>
    <mergeCell ref="A29:D29"/>
    <mergeCell ref="A28:D28"/>
    <mergeCell ref="A30:D30"/>
    <mergeCell ref="H3:J3"/>
    <mergeCell ref="H4:J4"/>
    <mergeCell ref="H5:J5"/>
    <mergeCell ref="H6:J6"/>
    <mergeCell ref="H7:J7"/>
    <mergeCell ref="H8:J8"/>
    <mergeCell ref="H9:J9"/>
    <mergeCell ref="H10:J10"/>
    <mergeCell ref="H11:J11"/>
    <mergeCell ref="G28:J28"/>
    <mergeCell ref="G29:J29"/>
    <mergeCell ref="G30:J30"/>
    <mergeCell ref="B12:D12"/>
    <mergeCell ref="B3:D3"/>
    <mergeCell ref="B9:D9"/>
    <mergeCell ref="B10:D10"/>
    <mergeCell ref="B11:D11"/>
    <mergeCell ref="B4:D4"/>
    <mergeCell ref="B5:D5"/>
    <mergeCell ref="B6:D6"/>
    <mergeCell ref="B7:D7"/>
    <mergeCell ref="B8:D8"/>
  </mergeCells>
  <hyperlinks>
    <hyperlink ref="B3:D3" r:id="rId1" display="Wages and salaries for All Civilian workers in Service-providing industries, Index" xr:uid="{4CAB2925-55F7-4939-821C-0ABF92B06F45}"/>
    <hyperlink ref="H3:J3" r:id="rId2" display="Wages and salaries for All Civilian workers in Goods-producing industries, Index" xr:uid="{5028BAD7-E56D-4090-8A6C-F206C8E4DB24}"/>
    <hyperlink ref="N3:P3" r:id="rId3" display="Total compensation for All Civilian workers in All industries and occupations, Index" xr:uid="{89245351-A6FC-4CAC-A5E1-75476601DA86}"/>
  </hyperlinks>
  <pageMargins left="0.7" right="0.7" top="0.75" bottom="0.75" header="0.3" footer="0.3"/>
  <pageSetup orientation="portrait" r:id="rId4"/>
  <ignoredErrors>
    <ignoredError sqref="G15:G27 A15:A27 M15:M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Instructions </vt:lpstr>
      <vt:lpstr>OASIS MAC LCATs</vt:lpstr>
      <vt:lpstr>Rate Calculator </vt:lpstr>
      <vt:lpstr>Rate Calculator  (Example)</vt:lpstr>
      <vt:lpstr>BLS ECI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Wade</dc:creator>
  <cp:lastModifiedBy>RobertJWade</cp:lastModifiedBy>
  <dcterms:created xsi:type="dcterms:W3CDTF">2022-02-25T18:06:56Z</dcterms:created>
  <dcterms:modified xsi:type="dcterms:W3CDTF">2022-04-27T14:39:01Z</dcterms:modified>
</cp:coreProperties>
</file>